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smokealcohol\"/>
    </mc:Choice>
  </mc:AlternateContent>
  <xr:revisionPtr revIDLastSave="0" documentId="13_ncr:1_{7AAE0C37-6C47-46D1-BC5C-F12CCB97EB71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สูบบุหรี่ไฟฟ้า" sheetId="1" r:id="rId1"/>
    <sheet name="สูบบุหรี่ไฟฟ้า(ภาพรวม)" sheetId="2" r:id="rId2"/>
    <sheet name="ที่มาของข้อมูล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NnzUCbzxebfpfu1BBZGvHMFtILOLsbzlyMdBKWgXwps="/>
    </ext>
  </extLst>
</workbook>
</file>

<file path=xl/calcChain.xml><?xml version="1.0" encoding="utf-8"?>
<calcChain xmlns="http://schemas.openxmlformats.org/spreadsheetml/2006/main">
  <c r="I42" i="2" l="1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148" i="1" l="1"/>
  <c r="H148" i="1"/>
  <c r="J148" i="1" s="1"/>
  <c r="I147" i="1"/>
  <c r="H147" i="1"/>
  <c r="J147" i="1" s="1"/>
  <c r="I146" i="1"/>
  <c r="J146" i="1" s="1"/>
  <c r="H146" i="1"/>
  <c r="I145" i="1"/>
  <c r="J145" i="1" s="1"/>
  <c r="H145" i="1"/>
  <c r="I144" i="1"/>
  <c r="H144" i="1"/>
  <c r="J144" i="1" s="1"/>
  <c r="J143" i="1"/>
  <c r="I143" i="1"/>
  <c r="H143" i="1"/>
  <c r="I142" i="1"/>
  <c r="H142" i="1"/>
  <c r="J142" i="1" s="1"/>
  <c r="I141" i="1"/>
  <c r="H141" i="1"/>
  <c r="J141" i="1" s="1"/>
  <c r="I140" i="1"/>
  <c r="H140" i="1"/>
  <c r="J140" i="1" s="1"/>
  <c r="I139" i="1"/>
  <c r="H139" i="1"/>
  <c r="J139" i="1" s="1"/>
  <c r="I138" i="1"/>
  <c r="J138" i="1" s="1"/>
  <c r="H138" i="1"/>
  <c r="I137" i="1"/>
  <c r="J137" i="1" s="1"/>
  <c r="H137" i="1"/>
  <c r="I136" i="1"/>
  <c r="H136" i="1"/>
  <c r="J136" i="1" s="1"/>
  <c r="J135" i="1"/>
  <c r="I135" i="1"/>
  <c r="H135" i="1"/>
  <c r="I134" i="1"/>
  <c r="H134" i="1"/>
  <c r="J134" i="1" s="1"/>
  <c r="I133" i="1"/>
  <c r="H133" i="1"/>
  <c r="J133" i="1" s="1"/>
  <c r="I132" i="1"/>
  <c r="H132" i="1"/>
  <c r="J132" i="1" s="1"/>
  <c r="I131" i="1"/>
  <c r="H131" i="1"/>
  <c r="J131" i="1" s="1"/>
  <c r="I130" i="1"/>
  <c r="J130" i="1" s="1"/>
  <c r="H130" i="1"/>
  <c r="I129" i="1"/>
  <c r="J129" i="1" s="1"/>
  <c r="H129" i="1"/>
  <c r="I128" i="1"/>
  <c r="H128" i="1"/>
  <c r="J128" i="1" s="1"/>
  <c r="J127" i="1"/>
  <c r="I127" i="1"/>
  <c r="H127" i="1"/>
  <c r="I126" i="1"/>
  <c r="H126" i="1"/>
  <c r="J126" i="1" s="1"/>
  <c r="I125" i="1"/>
  <c r="H125" i="1"/>
  <c r="J125" i="1" s="1"/>
  <c r="I124" i="1"/>
  <c r="H124" i="1"/>
  <c r="J124" i="1" s="1"/>
  <c r="I123" i="1"/>
  <c r="H123" i="1"/>
  <c r="J123" i="1" s="1"/>
  <c r="I122" i="1"/>
  <c r="J122" i="1" s="1"/>
  <c r="H122" i="1"/>
  <c r="I121" i="1"/>
  <c r="J121" i="1" s="1"/>
  <c r="H121" i="1"/>
  <c r="I120" i="1"/>
  <c r="H120" i="1"/>
  <c r="J120" i="1" s="1"/>
  <c r="J119" i="1"/>
  <c r="I119" i="1"/>
  <c r="H119" i="1"/>
  <c r="I118" i="1"/>
  <c r="H118" i="1"/>
  <c r="J118" i="1" s="1"/>
  <c r="I117" i="1"/>
  <c r="H117" i="1"/>
  <c r="J117" i="1" s="1"/>
  <c r="I116" i="1"/>
  <c r="H116" i="1"/>
  <c r="J116" i="1" s="1"/>
  <c r="I115" i="1"/>
  <c r="H115" i="1"/>
  <c r="J115" i="1" s="1"/>
  <c r="I114" i="1"/>
  <c r="J114" i="1" s="1"/>
  <c r="H114" i="1"/>
  <c r="I113" i="1"/>
  <c r="J113" i="1" s="1"/>
  <c r="H113" i="1"/>
  <c r="I112" i="1"/>
  <c r="H112" i="1"/>
  <c r="J112" i="1" s="1"/>
  <c r="J111" i="1"/>
  <c r="I111" i="1"/>
  <c r="H111" i="1"/>
  <c r="I110" i="1"/>
  <c r="H110" i="1"/>
  <c r="J110" i="1" s="1"/>
  <c r="I109" i="1"/>
  <c r="H109" i="1"/>
  <c r="J109" i="1" s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</calcChain>
</file>

<file path=xl/sharedStrings.xml><?xml version="1.0" encoding="utf-8"?>
<sst xmlns="http://schemas.openxmlformats.org/spreadsheetml/2006/main" count="734" uniqueCount="108">
  <si>
    <t>อัตราการสูบบุหรี่ไฟฟ้าของประชากรอายุ 15 ปีขึ้นไป</t>
  </si>
  <si>
    <t>ปี พ.ศ.</t>
  </si>
  <si>
    <t>เพศ</t>
  </si>
  <si>
    <t>อายุ</t>
  </si>
  <si>
    <t>ภาค</t>
  </si>
  <si>
    <t>เขตการปกครอง</t>
  </si>
  <si>
    <t>จังหวัด</t>
  </si>
  <si>
    <t>เขตสุขภาพ</t>
  </si>
  <si>
    <t>จำนวนประชากร (ตัวหาร)</t>
  </si>
  <si>
    <t>อัตราการสูบบุหรี่ไฟฟ้าของประชากรอายุ 15 ปีขึ้นไป (ร้อยละ)</t>
  </si>
  <si>
    <t>ชาย</t>
  </si>
  <si>
    <t>15-24 ปี</t>
  </si>
  <si>
    <t>ประเทศ</t>
  </si>
  <si>
    <t>รวม</t>
  </si>
  <si>
    <t>25-44 ปี</t>
  </si>
  <si>
    <t>45-59 ปี</t>
  </si>
  <si>
    <t>60 ปีขึ้นไป</t>
  </si>
  <si>
    <t>หญิง</t>
  </si>
  <si>
    <t>15 ปีขึ้นไป</t>
  </si>
  <si>
    <t>กรุงเทพมหานคร</t>
  </si>
  <si>
    <t>ในเขตเทศบาล</t>
  </si>
  <si>
    <t>กลาง</t>
  </si>
  <si>
    <t>นอกเขตเทศบาล</t>
  </si>
  <si>
    <t>เหนือ</t>
  </si>
  <si>
    <t>ตะวันออกเฉียงเหนือ</t>
  </si>
  <si>
    <t>ใต้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</si>
  <si>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</si>
  <si>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</si>
  <si>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</si>
  <si>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</si>
  <si>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</si>
  <si>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</si>
  <si>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</si>
  <si>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</si>
  <si>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</si>
  <si>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</si>
  <si>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</si>
  <si>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</si>
  <si>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</si>
  <si>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</si>
  <si>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</si>
  <si>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</si>
  <si>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</si>
  <si>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</si>
  <si>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</si>
  <si>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</si>
  <si>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</si>
  <si>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</si>
  <si>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</si>
  <si>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</si>
  <si>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</si>
  <si>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</si>
  <si>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</si>
  <si>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</si>
  <si>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</si>
  <si>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</si>
  <si>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</si>
  <si>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</si>
  <si>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</si>
  <si>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</si>
  <si>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</si>
  <si>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</si>
  <si>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</si>
  <si>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</si>
  <si>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</si>
  <si>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</si>
  <si>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</si>
  <si>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</si>
  <si>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</si>
  <si>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</si>
  <si>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</si>
  <si>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</si>
  <si>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</si>
  <si>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</si>
  <si>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</si>
  <si>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</si>
  <si>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</si>
  <si>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</si>
  <si>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</si>
  <si>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</si>
  <si>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</si>
  <si>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</si>
  <si>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</si>
  <si>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</si>
  <si>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</si>
  <si>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</si>
  <si>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</si>
  <si>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</si>
  <si>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</si>
  <si>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</si>
  <si>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</si>
  <si>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</si>
  <si>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</si>
  <si>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</si>
  <si>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</si>
  <si>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</si>
  <si>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</si>
  <si>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</si>
  <si>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</si>
  <si>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</si>
  <si>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</si>
  <si>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</si>
  <si>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ที่มาของข้อมูล</t>
  </si>
  <si>
    <t>การสำรวจพฤติกรรมด้านสุขภาพของประชากร พ.ศ. 2564 สำนักงานสถิติแห่งชาติ</t>
  </si>
  <si>
    <t>หมายเหตุ</t>
  </si>
  <si>
    <t>จำนวนผู้สูบบุหรี่ไฟฟ้าในปัจจุบัน (ตัวตั้ง)</t>
  </si>
  <si>
    <t>อัตราการสูบบุหรี่ไฟฟ้าของประชากร คำนวนจาก จำนวนผู้สูบบุหรี่ไฟฟ้าในปัจจุบัน * 100 / จำนวนประชากร</t>
  </si>
  <si>
    <t>คำนวณอัตราการสูบบุหรี่ไฟฟ้าของประชากรอายุ 15 ปีขึ้นไป (ภาพรวม)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</si>
</sst>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left"/>
    </xf>
    <xf numFmtId="0" fontId="2" fillId="0" borderId="2" xfId="0" applyFont="1" applyBorder="1"/>
    <xf numFmtId="2" fontId="2" fillId="0" borderId="2" xfId="0" applyNumberFormat="1" applyFont="1" applyBorder="1"/>
    <xf numFmtId="2" fontId="2" fillId="0" borderId="3" xfId="0" applyNumberFormat="1" applyFont="1" applyBorder="1"/>
    <xf numFmtId="0" fontId="2" fillId="0" borderId="4" xfId="0" applyFont="1" applyBorder="1" applyAlignment="1">
      <alignment horizontal="left"/>
    </xf>
    <xf numFmtId="2" fontId="2" fillId="0" borderId="0" xfId="0" applyNumberFormat="1" applyFont="1"/>
    <xf numFmtId="2" fontId="2" fillId="0" borderId="5" xfId="0" applyNumberFormat="1" applyFont="1" applyBorder="1"/>
    <xf numFmtId="0" fontId="2" fillId="0" borderId="6" xfId="0" applyFont="1" applyBorder="1" applyAlignment="1">
      <alignment horizontal="left"/>
    </xf>
    <xf numFmtId="0" fontId="2" fillId="0" borderId="7" xfId="0" applyFont="1" applyBorder="1"/>
    <xf numFmtId="2" fontId="2" fillId="0" borderId="8" xfId="0" applyNumberFormat="1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7" xfId="0" applyFont="1" applyBorder="1" applyAlignment="1">
      <alignment horizontal="right"/>
    </xf>
    <xf numFmtId="0" fontId="3" fillId="0" borderId="0" xfId="0" applyFont="1"/>
    <xf numFmtId="0" fontId="2" fillId="0" borderId="2" xfId="0" applyFont="1" applyBorder="1" applyAlignment="1">
      <alignment horizontal="right"/>
    </xf>
    <xf numFmtId="0" fontId="4" fillId="0" borderId="0" xfId="0" applyFont="1"/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8"/>
  <sheetViews>
    <sheetView tabSelected="1" workbookViewId="0">
      <pane ySplit="2" topLeftCell="A3" activePane="bottomLeft" state="frozen"/>
      <selection pane="bottomLeft" activeCell="A2" sqref="A2"/>
    </sheetView>
  </sheetViews>
  <sheetFormatPr defaultColWidth="14.42578125" defaultRowHeight="12.75" x14ac:dyDescent="0.2"/>
  <cols>
    <col min="1" max="1" width="10.42578125" style="2" customWidth="1"/>
    <col min="2" max="2" width="8.85546875" style="2" customWidth="1"/>
    <col min="3" max="3" width="12.28515625" style="2" customWidth="1"/>
    <col min="4" max="4" width="18.28515625" style="2" customWidth="1"/>
    <col min="5" max="5" width="16" style="2" customWidth="1"/>
    <col min="6" max="6" width="15.7109375" style="2" customWidth="1"/>
    <col min="7" max="7" width="10.28515625" style="2" customWidth="1"/>
    <col min="8" max="8" width="29.28515625" style="2" customWidth="1"/>
    <col min="9" max="9" width="23.7109375" style="2" customWidth="1"/>
    <col min="10" max="10" width="24.5703125" style="2" customWidth="1"/>
    <col min="11" max="26" width="8.7109375" style="2" customWidth="1"/>
    <col min="27" max="16384" width="14.42578125" style="2"/>
  </cols>
  <sheetData>
    <row r="1" spans="1:10" x14ac:dyDescent="0.2">
      <c r="A1" s="16" t="s">
        <v>0</v>
      </c>
    </row>
    <row r="2" spans="1:10" x14ac:dyDescent="0.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105</v>
      </c>
      <c r="I2" s="2" t="s">
        <v>8</v>
      </c>
      <c r="J2" s="2" t="s">
        <v>9</v>
      </c>
    </row>
    <row r="3" spans="1:10" x14ac:dyDescent="0.2">
      <c r="A3" s="3">
        <v>2564</v>
      </c>
      <c r="B3" s="4" t="s">
        <v>10</v>
      </c>
      <c r="C3" s="4" t="s">
        <v>11</v>
      </c>
      <c r="D3" s="4" t="s">
        <v>12</v>
      </c>
      <c r="E3" s="4" t="s">
        <v>13</v>
      </c>
      <c r="F3" s="4"/>
      <c r="G3" s="5"/>
      <c r="H3" s="14">
        <v>23114</v>
      </c>
      <c r="I3" s="14">
        <v>4640353</v>
      </c>
      <c r="J3" s="6">
        <f t="shared" ref="J3:J105" si="0">H3*100/I3</f>
        <v>0.49810865681985833</v>
      </c>
    </row>
    <row r="4" spans="1:10" x14ac:dyDescent="0.2">
      <c r="A4" s="7">
        <v>2564</v>
      </c>
      <c r="B4" s="2" t="s">
        <v>10</v>
      </c>
      <c r="C4" s="2" t="s">
        <v>14</v>
      </c>
      <c r="D4" s="2" t="s">
        <v>12</v>
      </c>
      <c r="E4" s="2" t="s">
        <v>13</v>
      </c>
      <c r="G4" s="8"/>
      <c r="H4" s="14">
        <v>38842</v>
      </c>
      <c r="I4" s="14">
        <v>9589224</v>
      </c>
      <c r="J4" s="9">
        <f t="shared" si="0"/>
        <v>0.40505884522042662</v>
      </c>
    </row>
    <row r="5" spans="1:10" x14ac:dyDescent="0.2">
      <c r="A5" s="7">
        <v>2564</v>
      </c>
      <c r="B5" s="2" t="s">
        <v>10</v>
      </c>
      <c r="C5" s="2" t="s">
        <v>15</v>
      </c>
      <c r="D5" s="2" t="s">
        <v>12</v>
      </c>
      <c r="E5" s="2" t="s">
        <v>13</v>
      </c>
      <c r="G5" s="8"/>
      <c r="H5" s="14">
        <v>7233</v>
      </c>
      <c r="I5" s="14">
        <v>7369900</v>
      </c>
      <c r="J5" s="9">
        <f t="shared" si="0"/>
        <v>9.8142444266543644E-2</v>
      </c>
    </row>
    <row r="6" spans="1:10" x14ac:dyDescent="0.2">
      <c r="A6" s="7">
        <v>2564</v>
      </c>
      <c r="B6" s="2" t="s">
        <v>10</v>
      </c>
      <c r="C6" s="2" t="s">
        <v>16</v>
      </c>
      <c r="D6" s="2" t="s">
        <v>12</v>
      </c>
      <c r="E6" s="2" t="s">
        <v>13</v>
      </c>
      <c r="G6" s="8"/>
      <c r="H6" s="14">
        <v>2297</v>
      </c>
      <c r="I6" s="14">
        <v>5824672</v>
      </c>
      <c r="J6" s="9">
        <f t="shared" si="0"/>
        <v>3.9435696980018788E-2</v>
      </c>
    </row>
    <row r="7" spans="1:10" x14ac:dyDescent="0.2">
      <c r="A7" s="7">
        <v>2564</v>
      </c>
      <c r="B7" s="2" t="s">
        <v>17</v>
      </c>
      <c r="C7" s="2" t="s">
        <v>11</v>
      </c>
      <c r="D7" s="2" t="s">
        <v>12</v>
      </c>
      <c r="E7" s="2" t="s">
        <v>13</v>
      </c>
      <c r="G7" s="8"/>
      <c r="H7" s="14">
        <v>936</v>
      </c>
      <c r="I7" s="14">
        <v>4518394</v>
      </c>
      <c r="J7" s="9">
        <f t="shared" si="0"/>
        <v>2.0715324958381229E-2</v>
      </c>
    </row>
    <row r="8" spans="1:10" x14ac:dyDescent="0.2">
      <c r="A8" s="7">
        <v>2564</v>
      </c>
      <c r="B8" s="2" t="s">
        <v>17</v>
      </c>
      <c r="C8" s="2" t="s">
        <v>14</v>
      </c>
      <c r="D8" s="2" t="s">
        <v>12</v>
      </c>
      <c r="E8" s="2" t="s">
        <v>13</v>
      </c>
      <c r="G8" s="8"/>
      <c r="H8" s="14">
        <v>5725</v>
      </c>
      <c r="I8" s="14">
        <v>9716600</v>
      </c>
      <c r="J8" s="9">
        <f t="shared" si="0"/>
        <v>5.8919786756684439E-2</v>
      </c>
    </row>
    <row r="9" spans="1:10" x14ac:dyDescent="0.2">
      <c r="A9" s="7">
        <v>2564</v>
      </c>
      <c r="B9" s="2" t="s">
        <v>17</v>
      </c>
      <c r="C9" s="2" t="s">
        <v>15</v>
      </c>
      <c r="D9" s="2" t="s">
        <v>12</v>
      </c>
      <c r="E9" s="2" t="s">
        <v>13</v>
      </c>
      <c r="G9" s="8"/>
      <c r="H9" s="14">
        <v>595</v>
      </c>
      <c r="I9" s="14">
        <v>8090990</v>
      </c>
      <c r="J9" s="9">
        <f t="shared" si="0"/>
        <v>7.353859045679206E-3</v>
      </c>
    </row>
    <row r="10" spans="1:10" x14ac:dyDescent="0.2">
      <c r="A10" s="7">
        <v>2564</v>
      </c>
      <c r="B10" s="2" t="s">
        <v>17</v>
      </c>
      <c r="C10" s="2" t="s">
        <v>16</v>
      </c>
      <c r="D10" s="2" t="s">
        <v>12</v>
      </c>
      <c r="E10" s="2" t="s">
        <v>13</v>
      </c>
      <c r="G10" s="8"/>
      <c r="H10" s="14">
        <v>0</v>
      </c>
      <c r="I10" s="14">
        <v>7198992</v>
      </c>
      <c r="J10" s="9">
        <f t="shared" si="0"/>
        <v>0</v>
      </c>
    </row>
    <row r="11" spans="1:10" x14ac:dyDescent="0.2">
      <c r="A11" s="7">
        <v>2564</v>
      </c>
      <c r="B11" s="2" t="s">
        <v>10</v>
      </c>
      <c r="C11" s="2" t="s">
        <v>18</v>
      </c>
      <c r="D11" s="2" t="s">
        <v>19</v>
      </c>
      <c r="E11" s="2" t="s">
        <v>20</v>
      </c>
      <c r="G11" s="8"/>
      <c r="H11" s="14">
        <v>11156</v>
      </c>
      <c r="I11" s="14">
        <v>3671605</v>
      </c>
      <c r="J11" s="9">
        <f t="shared" si="0"/>
        <v>0.30384532105169265</v>
      </c>
    </row>
    <row r="12" spans="1:10" x14ac:dyDescent="0.2">
      <c r="A12" s="7">
        <v>2564</v>
      </c>
      <c r="B12" s="2" t="s">
        <v>10</v>
      </c>
      <c r="C12" s="2" t="s">
        <v>18</v>
      </c>
      <c r="D12" s="2" t="s">
        <v>21</v>
      </c>
      <c r="E12" s="2" t="s">
        <v>20</v>
      </c>
      <c r="G12" s="8"/>
      <c r="H12" s="14">
        <v>14875</v>
      </c>
      <c r="I12" s="14">
        <v>3858807</v>
      </c>
      <c r="J12" s="9">
        <f t="shared" si="0"/>
        <v>0.38548183415236886</v>
      </c>
    </row>
    <row r="13" spans="1:10" x14ac:dyDescent="0.2">
      <c r="A13" s="7">
        <v>2564</v>
      </c>
      <c r="B13" s="2" t="s">
        <v>10</v>
      </c>
      <c r="C13" s="2" t="s">
        <v>18</v>
      </c>
      <c r="D13" s="2" t="s">
        <v>21</v>
      </c>
      <c r="E13" s="2" t="s">
        <v>22</v>
      </c>
      <c r="G13" s="8"/>
      <c r="H13" s="14">
        <v>14604</v>
      </c>
      <c r="I13" s="14">
        <v>4533132</v>
      </c>
      <c r="J13" s="9">
        <f t="shared" si="0"/>
        <v>0.32216136657833921</v>
      </c>
    </row>
    <row r="14" spans="1:10" x14ac:dyDescent="0.2">
      <c r="A14" s="7">
        <v>2564</v>
      </c>
      <c r="B14" s="2" t="s">
        <v>10</v>
      </c>
      <c r="C14" s="2" t="s">
        <v>18</v>
      </c>
      <c r="D14" s="2" t="s">
        <v>23</v>
      </c>
      <c r="E14" s="2" t="s">
        <v>20</v>
      </c>
      <c r="G14" s="8"/>
      <c r="H14" s="14">
        <v>5128</v>
      </c>
      <c r="I14" s="14">
        <v>1564033</v>
      </c>
      <c r="J14" s="9">
        <f t="shared" si="0"/>
        <v>0.3278703198717674</v>
      </c>
    </row>
    <row r="15" spans="1:10" x14ac:dyDescent="0.2">
      <c r="A15" s="7">
        <v>2564</v>
      </c>
      <c r="B15" s="2" t="s">
        <v>10</v>
      </c>
      <c r="C15" s="2" t="s">
        <v>18</v>
      </c>
      <c r="D15" s="2" t="s">
        <v>23</v>
      </c>
      <c r="E15" s="2" t="s">
        <v>22</v>
      </c>
      <c r="G15" s="8"/>
      <c r="H15" s="14">
        <v>4983</v>
      </c>
      <c r="I15" s="14">
        <v>2982216</v>
      </c>
      <c r="J15" s="9">
        <f t="shared" si="0"/>
        <v>0.16709051255844648</v>
      </c>
    </row>
    <row r="16" spans="1:10" x14ac:dyDescent="0.2">
      <c r="A16" s="7">
        <v>2564</v>
      </c>
      <c r="B16" s="2" t="s">
        <v>10</v>
      </c>
      <c r="C16" s="2" t="s">
        <v>18</v>
      </c>
      <c r="D16" s="2" t="s">
        <v>24</v>
      </c>
      <c r="E16" s="2" t="s">
        <v>20</v>
      </c>
      <c r="G16" s="8"/>
      <c r="H16" s="14">
        <v>3227</v>
      </c>
      <c r="I16" s="14">
        <v>2072338</v>
      </c>
      <c r="J16" s="9">
        <f t="shared" si="0"/>
        <v>0.15571784139459877</v>
      </c>
    </row>
    <row r="17" spans="1:10" x14ac:dyDescent="0.2">
      <c r="A17" s="7">
        <v>2564</v>
      </c>
      <c r="B17" s="2" t="s">
        <v>10</v>
      </c>
      <c r="C17" s="2" t="s">
        <v>18</v>
      </c>
      <c r="D17" s="2" t="s">
        <v>24</v>
      </c>
      <c r="E17" s="2" t="s">
        <v>22</v>
      </c>
      <c r="G17" s="8"/>
      <c r="H17" s="14">
        <v>8943</v>
      </c>
      <c r="I17" s="14">
        <v>5084903</v>
      </c>
      <c r="J17" s="9">
        <f t="shared" si="0"/>
        <v>0.17587356140323621</v>
      </c>
    </row>
    <row r="18" spans="1:10" x14ac:dyDescent="0.2">
      <c r="A18" s="7">
        <v>2564</v>
      </c>
      <c r="B18" s="2" t="s">
        <v>10</v>
      </c>
      <c r="C18" s="2" t="s">
        <v>18</v>
      </c>
      <c r="D18" s="2" t="s">
        <v>25</v>
      </c>
      <c r="E18" s="2" t="s">
        <v>20</v>
      </c>
      <c r="G18" s="8"/>
      <c r="H18" s="14">
        <v>5924</v>
      </c>
      <c r="I18" s="14">
        <v>1210943</v>
      </c>
      <c r="J18" s="9">
        <f t="shared" si="0"/>
        <v>0.48920551999557371</v>
      </c>
    </row>
    <row r="19" spans="1:10" x14ac:dyDescent="0.2">
      <c r="A19" s="7">
        <v>2564</v>
      </c>
      <c r="B19" s="2" t="s">
        <v>10</v>
      </c>
      <c r="C19" s="2" t="s">
        <v>18</v>
      </c>
      <c r="D19" s="2" t="s">
        <v>25</v>
      </c>
      <c r="E19" s="2" t="s">
        <v>22</v>
      </c>
      <c r="G19" s="8"/>
      <c r="H19" s="14">
        <v>2646</v>
      </c>
      <c r="I19" s="14">
        <v>2446171</v>
      </c>
      <c r="J19" s="9">
        <f t="shared" si="0"/>
        <v>0.10816905277676826</v>
      </c>
    </row>
    <row r="20" spans="1:10" x14ac:dyDescent="0.2">
      <c r="A20" s="7">
        <v>2564</v>
      </c>
      <c r="B20" s="2" t="s">
        <v>17</v>
      </c>
      <c r="C20" s="2" t="s">
        <v>18</v>
      </c>
      <c r="D20" s="2" t="s">
        <v>19</v>
      </c>
      <c r="E20" s="2" t="s">
        <v>20</v>
      </c>
      <c r="G20" s="8"/>
      <c r="H20" s="14">
        <v>4078</v>
      </c>
      <c r="I20" s="14">
        <v>3985764</v>
      </c>
      <c r="J20" s="9">
        <f t="shared" si="0"/>
        <v>0.1023141360100598</v>
      </c>
    </row>
    <row r="21" spans="1:10" x14ac:dyDescent="0.2">
      <c r="A21" s="7">
        <v>2564</v>
      </c>
      <c r="B21" s="2" t="s">
        <v>17</v>
      </c>
      <c r="C21" s="2" t="s">
        <v>18</v>
      </c>
      <c r="D21" s="2" t="s">
        <v>21</v>
      </c>
      <c r="E21" s="2" t="s">
        <v>20</v>
      </c>
      <c r="G21" s="8"/>
      <c r="H21" s="14">
        <v>777</v>
      </c>
      <c r="I21" s="14">
        <v>4187257</v>
      </c>
      <c r="J21" s="9">
        <f t="shared" si="0"/>
        <v>1.8556300699957038E-2</v>
      </c>
    </row>
    <row r="22" spans="1:10" x14ac:dyDescent="0.2">
      <c r="A22" s="7">
        <v>2564</v>
      </c>
      <c r="B22" s="2" t="s">
        <v>17</v>
      </c>
      <c r="C22" s="2" t="s">
        <v>18</v>
      </c>
      <c r="D22" s="2" t="s">
        <v>21</v>
      </c>
      <c r="E22" s="2" t="s">
        <v>22</v>
      </c>
      <c r="G22" s="8"/>
      <c r="H22" s="14">
        <v>2262</v>
      </c>
      <c r="I22" s="14">
        <v>4757282</v>
      </c>
      <c r="J22" s="9">
        <f t="shared" si="0"/>
        <v>4.7548158801601417E-2</v>
      </c>
    </row>
    <row r="23" spans="1:10" x14ac:dyDescent="0.2">
      <c r="A23" s="7">
        <v>2564</v>
      </c>
      <c r="B23" s="2" t="s">
        <v>17</v>
      </c>
      <c r="C23" s="2" t="s">
        <v>18</v>
      </c>
      <c r="D23" s="2" t="s">
        <v>23</v>
      </c>
      <c r="E23" s="2" t="s">
        <v>20</v>
      </c>
      <c r="G23" s="8"/>
      <c r="H23" s="14">
        <v>100</v>
      </c>
      <c r="I23" s="14">
        <v>1757913</v>
      </c>
      <c r="J23" s="9">
        <f t="shared" si="0"/>
        <v>5.6885636547428682E-3</v>
      </c>
    </row>
    <row r="24" spans="1:10" x14ac:dyDescent="0.2">
      <c r="A24" s="7">
        <v>2564</v>
      </c>
      <c r="B24" s="2" t="s">
        <v>17</v>
      </c>
      <c r="C24" s="2" t="s">
        <v>18</v>
      </c>
      <c r="D24" s="2" t="s">
        <v>23</v>
      </c>
      <c r="E24" s="2" t="s">
        <v>22</v>
      </c>
      <c r="G24" s="8"/>
      <c r="H24" s="14">
        <v>0</v>
      </c>
      <c r="I24" s="14">
        <v>3164137</v>
      </c>
      <c r="J24" s="9">
        <f t="shared" si="0"/>
        <v>0</v>
      </c>
    </row>
    <row r="25" spans="1:10" x14ac:dyDescent="0.2">
      <c r="A25" s="7">
        <v>2564</v>
      </c>
      <c r="B25" s="2" t="s">
        <v>17</v>
      </c>
      <c r="C25" s="2" t="s">
        <v>18</v>
      </c>
      <c r="D25" s="2" t="s">
        <v>24</v>
      </c>
      <c r="E25" s="2" t="s">
        <v>20</v>
      </c>
      <c r="G25" s="8"/>
      <c r="H25" s="14">
        <v>0</v>
      </c>
      <c r="I25" s="14">
        <v>2310577</v>
      </c>
      <c r="J25" s="9">
        <f t="shared" si="0"/>
        <v>0</v>
      </c>
    </row>
    <row r="26" spans="1:10" x14ac:dyDescent="0.2">
      <c r="A26" s="7">
        <v>2564</v>
      </c>
      <c r="B26" s="2" t="s">
        <v>17</v>
      </c>
      <c r="C26" s="2" t="s">
        <v>18</v>
      </c>
      <c r="D26" s="2" t="s">
        <v>24</v>
      </c>
      <c r="E26" s="2" t="s">
        <v>22</v>
      </c>
      <c r="G26" s="8"/>
      <c r="H26" s="14">
        <v>0</v>
      </c>
      <c r="I26" s="14">
        <v>5496564</v>
      </c>
      <c r="J26" s="9">
        <f t="shared" si="0"/>
        <v>0</v>
      </c>
    </row>
    <row r="27" spans="1:10" x14ac:dyDescent="0.2">
      <c r="A27" s="7">
        <v>2564</v>
      </c>
      <c r="B27" s="2" t="s">
        <v>17</v>
      </c>
      <c r="C27" s="2" t="s">
        <v>18</v>
      </c>
      <c r="D27" s="2" t="s">
        <v>25</v>
      </c>
      <c r="E27" s="2" t="s">
        <v>20</v>
      </c>
      <c r="G27" s="8"/>
      <c r="H27" s="14">
        <v>39</v>
      </c>
      <c r="I27" s="14">
        <v>1332570</v>
      </c>
      <c r="J27" s="9">
        <f t="shared" si="0"/>
        <v>2.9266755217361939E-3</v>
      </c>
    </row>
    <row r="28" spans="1:10" x14ac:dyDescent="0.2">
      <c r="A28" s="7">
        <v>2564</v>
      </c>
      <c r="B28" s="2" t="s">
        <v>17</v>
      </c>
      <c r="C28" s="2" t="s">
        <v>18</v>
      </c>
      <c r="D28" s="2" t="s">
        <v>25</v>
      </c>
      <c r="E28" s="2" t="s">
        <v>22</v>
      </c>
      <c r="G28" s="8"/>
      <c r="H28" s="14">
        <v>0</v>
      </c>
      <c r="I28" s="14">
        <v>2532912</v>
      </c>
      <c r="J28" s="9">
        <f t="shared" si="0"/>
        <v>0</v>
      </c>
    </row>
    <row r="29" spans="1:10" x14ac:dyDescent="0.2">
      <c r="A29" s="7">
        <v>2564</v>
      </c>
      <c r="B29" s="2" t="s">
        <v>13</v>
      </c>
      <c r="C29" s="2" t="s">
        <v>18</v>
      </c>
      <c r="E29" s="2" t="s">
        <v>13</v>
      </c>
      <c r="F29" s="2" t="s">
        <v>19</v>
      </c>
      <c r="G29" s="2">
        <v>13</v>
      </c>
      <c r="H29" s="14">
        <v>15234</v>
      </c>
      <c r="I29" s="14">
        <v>7657369</v>
      </c>
      <c r="J29" s="9">
        <f t="shared" si="0"/>
        <v>0.19894561696060356</v>
      </c>
    </row>
    <row r="30" spans="1:10" x14ac:dyDescent="0.2">
      <c r="A30" s="7">
        <v>2564</v>
      </c>
      <c r="B30" s="2" t="s">
        <v>13</v>
      </c>
      <c r="C30" s="2" t="s">
        <v>18</v>
      </c>
      <c r="E30" s="2" t="s">
        <v>13</v>
      </c>
      <c r="F30" s="2" t="s">
        <v>26</v>
      </c>
      <c r="G30" s="2">
        <v>6</v>
      </c>
      <c r="H30" s="14">
        <v>870</v>
      </c>
      <c r="I30" s="14">
        <v>1959364</v>
      </c>
      <c r="J30" s="9">
        <f t="shared" si="0"/>
        <v>4.4402163150899988E-2</v>
      </c>
    </row>
    <row r="31" spans="1:10" x14ac:dyDescent="0.2">
      <c r="A31" s="7">
        <v>2564</v>
      </c>
      <c r="B31" s="2" t="s">
        <v>13</v>
      </c>
      <c r="C31" s="2" t="s">
        <v>18</v>
      </c>
      <c r="E31" s="2" t="s">
        <v>13</v>
      </c>
      <c r="F31" s="2" t="s">
        <v>27</v>
      </c>
      <c r="G31" s="2">
        <v>4</v>
      </c>
      <c r="H31" s="14">
        <v>7260</v>
      </c>
      <c r="I31" s="14">
        <v>1471654</v>
      </c>
      <c r="J31" s="9">
        <f t="shared" si="0"/>
        <v>0.49332247933277795</v>
      </c>
    </row>
    <row r="32" spans="1:10" x14ac:dyDescent="0.2">
      <c r="A32" s="7">
        <v>2564</v>
      </c>
      <c r="B32" s="2" t="s">
        <v>13</v>
      </c>
      <c r="C32" s="2" t="s">
        <v>18</v>
      </c>
      <c r="E32" s="2" t="s">
        <v>13</v>
      </c>
      <c r="F32" s="2" t="s">
        <v>28</v>
      </c>
      <c r="G32" s="2">
        <v>4</v>
      </c>
      <c r="H32" s="14">
        <v>502</v>
      </c>
      <c r="I32" s="14">
        <v>1393615</v>
      </c>
      <c r="J32" s="9">
        <f t="shared" si="0"/>
        <v>3.6021426290618282E-2</v>
      </c>
    </row>
    <row r="33" spans="1:10" x14ac:dyDescent="0.2">
      <c r="A33" s="7">
        <v>2564</v>
      </c>
      <c r="B33" s="2" t="s">
        <v>13</v>
      </c>
      <c r="C33" s="2" t="s">
        <v>18</v>
      </c>
      <c r="E33" s="2" t="s">
        <v>13</v>
      </c>
      <c r="F33" s="2" t="s">
        <v>29</v>
      </c>
      <c r="G33" s="2">
        <v>4</v>
      </c>
      <c r="H33" s="14">
        <v>1872</v>
      </c>
      <c r="I33" s="14">
        <v>741220</v>
      </c>
      <c r="J33" s="9">
        <f t="shared" si="0"/>
        <v>0.25255659588246404</v>
      </c>
    </row>
    <row r="34" spans="1:10" x14ac:dyDescent="0.2">
      <c r="A34" s="7">
        <v>2564</v>
      </c>
      <c r="B34" s="2" t="s">
        <v>13</v>
      </c>
      <c r="C34" s="2" t="s">
        <v>18</v>
      </c>
      <c r="E34" s="2" t="s">
        <v>13</v>
      </c>
      <c r="F34" s="2" t="s">
        <v>30</v>
      </c>
      <c r="G34" s="2">
        <v>4</v>
      </c>
      <c r="H34" s="14">
        <v>1220</v>
      </c>
      <c r="I34" s="14">
        <v>219600</v>
      </c>
      <c r="J34" s="9">
        <f t="shared" si="0"/>
        <v>0.55555555555555558</v>
      </c>
    </row>
    <row r="35" spans="1:10" x14ac:dyDescent="0.2">
      <c r="A35" s="7">
        <v>2564</v>
      </c>
      <c r="B35" s="2" t="s">
        <v>13</v>
      </c>
      <c r="C35" s="2" t="s">
        <v>18</v>
      </c>
      <c r="E35" s="2" t="s">
        <v>13</v>
      </c>
      <c r="F35" s="2" t="s">
        <v>31</v>
      </c>
      <c r="G35" s="2">
        <v>4</v>
      </c>
      <c r="H35" s="14">
        <v>769</v>
      </c>
      <c r="I35" s="14">
        <v>652191</v>
      </c>
      <c r="J35" s="9">
        <f t="shared" si="0"/>
        <v>0.1179102440849383</v>
      </c>
    </row>
    <row r="36" spans="1:10" x14ac:dyDescent="0.2">
      <c r="A36" s="7">
        <v>2564</v>
      </c>
      <c r="B36" s="2" t="s">
        <v>13</v>
      </c>
      <c r="C36" s="2" t="s">
        <v>18</v>
      </c>
      <c r="E36" s="2" t="s">
        <v>13</v>
      </c>
      <c r="F36" s="2" t="s">
        <v>32</v>
      </c>
      <c r="G36" s="2">
        <v>4</v>
      </c>
      <c r="H36" s="14">
        <v>228</v>
      </c>
      <c r="I36" s="14">
        <v>176971</v>
      </c>
      <c r="J36" s="9">
        <f t="shared" si="0"/>
        <v>0.12883466782693209</v>
      </c>
    </row>
    <row r="37" spans="1:10" x14ac:dyDescent="0.2">
      <c r="A37" s="7">
        <v>2564</v>
      </c>
      <c r="B37" s="2" t="s">
        <v>13</v>
      </c>
      <c r="C37" s="2" t="s">
        <v>18</v>
      </c>
      <c r="E37" s="2" t="s">
        <v>13</v>
      </c>
      <c r="F37" s="2" t="s">
        <v>33</v>
      </c>
      <c r="G37" s="2">
        <v>3</v>
      </c>
      <c r="H37" s="14">
        <v>936</v>
      </c>
      <c r="I37" s="14">
        <v>268337</v>
      </c>
      <c r="J37" s="9">
        <f t="shared" si="0"/>
        <v>0.34881510935875409</v>
      </c>
    </row>
    <row r="38" spans="1:10" x14ac:dyDescent="0.2">
      <c r="A38" s="7">
        <v>2564</v>
      </c>
      <c r="B38" s="2" t="s">
        <v>13</v>
      </c>
      <c r="C38" s="2" t="s">
        <v>18</v>
      </c>
      <c r="E38" s="2" t="s">
        <v>13</v>
      </c>
      <c r="F38" s="2" t="s">
        <v>34</v>
      </c>
      <c r="G38" s="2">
        <v>4</v>
      </c>
      <c r="H38" s="14">
        <v>1117</v>
      </c>
      <c r="I38" s="14">
        <v>597126</v>
      </c>
      <c r="J38" s="9">
        <f t="shared" si="0"/>
        <v>0.1870626969852259</v>
      </c>
    </row>
    <row r="39" spans="1:10" x14ac:dyDescent="0.2">
      <c r="A39" s="7">
        <v>2564</v>
      </c>
      <c r="B39" s="2" t="s">
        <v>13</v>
      </c>
      <c r="C39" s="2" t="s">
        <v>18</v>
      </c>
      <c r="E39" s="2" t="s">
        <v>13</v>
      </c>
      <c r="F39" s="2" t="s">
        <v>35</v>
      </c>
      <c r="G39" s="2">
        <v>6</v>
      </c>
      <c r="H39" s="14">
        <v>785</v>
      </c>
      <c r="I39" s="14">
        <v>1515756</v>
      </c>
      <c r="J39" s="9">
        <f t="shared" si="0"/>
        <v>5.1789338125661388E-2</v>
      </c>
    </row>
    <row r="40" spans="1:10" x14ac:dyDescent="0.2">
      <c r="A40" s="7">
        <v>2564</v>
      </c>
      <c r="B40" s="2" t="s">
        <v>13</v>
      </c>
      <c r="C40" s="2" t="s">
        <v>18</v>
      </c>
      <c r="E40" s="2" t="s">
        <v>13</v>
      </c>
      <c r="F40" s="2" t="s">
        <v>36</v>
      </c>
      <c r="G40" s="2">
        <v>6</v>
      </c>
      <c r="H40" s="14">
        <v>789</v>
      </c>
      <c r="I40" s="14">
        <v>771900</v>
      </c>
      <c r="J40" s="9">
        <f t="shared" si="0"/>
        <v>0.10221531286436067</v>
      </c>
    </row>
    <row r="41" spans="1:10" x14ac:dyDescent="0.2">
      <c r="A41" s="7">
        <v>2564</v>
      </c>
      <c r="B41" s="2" t="s">
        <v>13</v>
      </c>
      <c r="C41" s="2" t="s">
        <v>18</v>
      </c>
      <c r="E41" s="2" t="s">
        <v>13</v>
      </c>
      <c r="F41" s="2" t="s">
        <v>37</v>
      </c>
      <c r="G41" s="2">
        <v>6</v>
      </c>
      <c r="H41" s="14">
        <v>841</v>
      </c>
      <c r="I41" s="14">
        <v>474436</v>
      </c>
      <c r="J41" s="9">
        <f t="shared" si="0"/>
        <v>0.17726310819583674</v>
      </c>
    </row>
    <row r="42" spans="1:10" x14ac:dyDescent="0.2">
      <c r="A42" s="7">
        <v>2564</v>
      </c>
      <c r="B42" s="2" t="s">
        <v>13</v>
      </c>
      <c r="C42" s="2" t="s">
        <v>18</v>
      </c>
      <c r="E42" s="2" t="s">
        <v>13</v>
      </c>
      <c r="F42" s="2" t="s">
        <v>38</v>
      </c>
      <c r="G42" s="2">
        <v>6</v>
      </c>
      <c r="H42" s="14">
        <v>360</v>
      </c>
      <c r="I42" s="14">
        <v>241855</v>
      </c>
      <c r="J42" s="9">
        <f t="shared" si="0"/>
        <v>0.14884951727274606</v>
      </c>
    </row>
    <row r="43" spans="1:10" x14ac:dyDescent="0.2">
      <c r="A43" s="7">
        <v>2564</v>
      </c>
      <c r="B43" s="2" t="s">
        <v>13</v>
      </c>
      <c r="C43" s="2" t="s">
        <v>18</v>
      </c>
      <c r="E43" s="2" t="s">
        <v>13</v>
      </c>
      <c r="F43" s="2" t="s">
        <v>39</v>
      </c>
      <c r="G43" s="2">
        <v>6</v>
      </c>
      <c r="H43" s="14">
        <v>3691</v>
      </c>
      <c r="I43" s="14">
        <v>690356</v>
      </c>
      <c r="J43" s="9">
        <f t="shared" si="0"/>
        <v>0.53465168695571563</v>
      </c>
    </row>
    <row r="44" spans="1:10" x14ac:dyDescent="0.2">
      <c r="A44" s="7">
        <v>2564</v>
      </c>
      <c r="B44" s="2" t="s">
        <v>13</v>
      </c>
      <c r="C44" s="2" t="s">
        <v>18</v>
      </c>
      <c r="E44" s="2" t="s">
        <v>13</v>
      </c>
      <c r="F44" s="2" t="s">
        <v>40</v>
      </c>
      <c r="G44" s="2">
        <v>6</v>
      </c>
      <c r="H44" s="14">
        <v>117</v>
      </c>
      <c r="I44" s="14">
        <v>533162</v>
      </c>
      <c r="J44" s="9">
        <f t="shared" si="0"/>
        <v>2.1944549686586816E-2</v>
      </c>
    </row>
    <row r="45" spans="1:10" x14ac:dyDescent="0.2">
      <c r="A45" s="7">
        <v>2564</v>
      </c>
      <c r="B45" s="2" t="s">
        <v>13</v>
      </c>
      <c r="C45" s="2" t="s">
        <v>18</v>
      </c>
      <c r="E45" s="2" t="s">
        <v>13</v>
      </c>
      <c r="F45" s="2" t="s">
        <v>41</v>
      </c>
      <c r="G45" s="2">
        <v>4</v>
      </c>
      <c r="H45" s="14">
        <v>430</v>
      </c>
      <c r="I45" s="14">
        <v>243902</v>
      </c>
      <c r="J45" s="9">
        <f t="shared" si="0"/>
        <v>0.17630031734057122</v>
      </c>
    </row>
    <row r="46" spans="1:10" x14ac:dyDescent="0.2">
      <c r="A46" s="7">
        <v>2564</v>
      </c>
      <c r="B46" s="2" t="s">
        <v>13</v>
      </c>
      <c r="C46" s="2" t="s">
        <v>18</v>
      </c>
      <c r="E46" s="2" t="s">
        <v>13</v>
      </c>
      <c r="F46" s="2" t="s">
        <v>42</v>
      </c>
      <c r="G46" s="2">
        <v>6</v>
      </c>
      <c r="H46" s="14">
        <v>461</v>
      </c>
      <c r="I46" s="14">
        <v>509535</v>
      </c>
      <c r="J46" s="9">
        <f t="shared" si="0"/>
        <v>9.0474648453982551E-2</v>
      </c>
    </row>
    <row r="47" spans="1:10" x14ac:dyDescent="0.2">
      <c r="A47" s="7">
        <v>2564</v>
      </c>
      <c r="B47" s="2" t="s">
        <v>13</v>
      </c>
      <c r="C47" s="2" t="s">
        <v>18</v>
      </c>
      <c r="E47" s="2" t="s">
        <v>13</v>
      </c>
      <c r="F47" s="2" t="s">
        <v>43</v>
      </c>
      <c r="G47" s="2">
        <v>9</v>
      </c>
      <c r="H47" s="14">
        <v>6544</v>
      </c>
      <c r="I47" s="14">
        <v>2050997</v>
      </c>
      <c r="J47" s="9">
        <f t="shared" si="0"/>
        <v>0.31906433797806627</v>
      </c>
    </row>
    <row r="48" spans="1:10" x14ac:dyDescent="0.2">
      <c r="A48" s="7">
        <v>2564</v>
      </c>
      <c r="B48" s="2" t="s">
        <v>13</v>
      </c>
      <c r="C48" s="2" t="s">
        <v>18</v>
      </c>
      <c r="E48" s="2" t="s">
        <v>13</v>
      </c>
      <c r="F48" s="2" t="s">
        <v>44</v>
      </c>
      <c r="G48" s="2">
        <v>9</v>
      </c>
      <c r="H48" s="14">
        <v>0</v>
      </c>
      <c r="I48" s="14">
        <v>978544</v>
      </c>
      <c r="J48" s="9">
        <f t="shared" si="0"/>
        <v>0</v>
      </c>
    </row>
    <row r="49" spans="1:10" x14ac:dyDescent="0.2">
      <c r="A49" s="7">
        <v>2564</v>
      </c>
      <c r="B49" s="2" t="s">
        <v>13</v>
      </c>
      <c r="C49" s="2" t="s">
        <v>18</v>
      </c>
      <c r="E49" s="2" t="s">
        <v>13</v>
      </c>
      <c r="F49" s="2" t="s">
        <v>45</v>
      </c>
      <c r="G49" s="2">
        <v>9</v>
      </c>
      <c r="H49" s="14">
        <v>1007</v>
      </c>
      <c r="I49" s="14">
        <v>868189</v>
      </c>
      <c r="J49" s="9">
        <f t="shared" si="0"/>
        <v>0.11598856930921723</v>
      </c>
    </row>
    <row r="50" spans="1:10" x14ac:dyDescent="0.2">
      <c r="A50" s="7">
        <v>2564</v>
      </c>
      <c r="B50" s="2" t="s">
        <v>13</v>
      </c>
      <c r="C50" s="2" t="s">
        <v>18</v>
      </c>
      <c r="E50" s="2" t="s">
        <v>13</v>
      </c>
      <c r="F50" s="2" t="s">
        <v>46</v>
      </c>
      <c r="G50" s="2">
        <v>10</v>
      </c>
      <c r="H50" s="14">
        <v>405</v>
      </c>
      <c r="I50" s="14">
        <v>811206</v>
      </c>
      <c r="J50" s="9">
        <f t="shared" si="0"/>
        <v>4.9925666230279359E-2</v>
      </c>
    </row>
    <row r="51" spans="1:10" x14ac:dyDescent="0.2">
      <c r="A51" s="7">
        <v>2564</v>
      </c>
      <c r="B51" s="2" t="s">
        <v>13</v>
      </c>
      <c r="C51" s="2" t="s">
        <v>18</v>
      </c>
      <c r="E51" s="2" t="s">
        <v>13</v>
      </c>
      <c r="F51" s="2" t="s">
        <v>47</v>
      </c>
      <c r="G51" s="2">
        <v>10</v>
      </c>
      <c r="H51" s="14">
        <v>0</v>
      </c>
      <c r="I51" s="14">
        <v>1361762</v>
      </c>
      <c r="J51" s="9">
        <f t="shared" si="0"/>
        <v>0</v>
      </c>
    </row>
    <row r="52" spans="1:10" x14ac:dyDescent="0.2">
      <c r="A52" s="7">
        <v>2564</v>
      </c>
      <c r="B52" s="2" t="s">
        <v>13</v>
      </c>
      <c r="C52" s="2" t="s">
        <v>18</v>
      </c>
      <c r="E52" s="2" t="s">
        <v>13</v>
      </c>
      <c r="F52" s="2" t="s">
        <v>48</v>
      </c>
      <c r="G52" s="2">
        <v>10</v>
      </c>
      <c r="H52" s="14">
        <v>0</v>
      </c>
      <c r="I52" s="14">
        <v>387456</v>
      </c>
      <c r="J52" s="9">
        <f t="shared" si="0"/>
        <v>0</v>
      </c>
    </row>
    <row r="53" spans="1:10" x14ac:dyDescent="0.2">
      <c r="A53" s="7">
        <v>2564</v>
      </c>
      <c r="B53" s="2" t="s">
        <v>13</v>
      </c>
      <c r="C53" s="2" t="s">
        <v>18</v>
      </c>
      <c r="E53" s="2" t="s">
        <v>13</v>
      </c>
      <c r="F53" s="2" t="s">
        <v>49</v>
      </c>
      <c r="G53" s="2">
        <v>9</v>
      </c>
      <c r="H53" s="14">
        <v>129</v>
      </c>
      <c r="I53" s="14">
        <v>780116</v>
      </c>
      <c r="J53" s="9">
        <f t="shared" si="0"/>
        <v>1.6536002338113819E-2</v>
      </c>
    </row>
    <row r="54" spans="1:10" x14ac:dyDescent="0.2">
      <c r="A54" s="7">
        <v>2564</v>
      </c>
      <c r="B54" s="2" t="s">
        <v>13</v>
      </c>
      <c r="C54" s="2" t="s">
        <v>18</v>
      </c>
      <c r="E54" s="2" t="s">
        <v>13</v>
      </c>
      <c r="F54" s="2" t="s">
        <v>50</v>
      </c>
      <c r="G54" s="2">
        <v>10</v>
      </c>
      <c r="H54" s="14">
        <v>199</v>
      </c>
      <c r="I54" s="14">
        <v>219508</v>
      </c>
      <c r="J54" s="9">
        <f t="shared" si="0"/>
        <v>9.0657288117061793E-2</v>
      </c>
    </row>
    <row r="55" spans="1:10" x14ac:dyDescent="0.2">
      <c r="A55" s="7">
        <v>2564</v>
      </c>
      <c r="B55" s="2" t="s">
        <v>13</v>
      </c>
      <c r="C55" s="2" t="s">
        <v>18</v>
      </c>
      <c r="E55" s="2" t="s">
        <v>13</v>
      </c>
      <c r="F55" s="2" t="s">
        <v>51</v>
      </c>
      <c r="G55" s="2">
        <v>8</v>
      </c>
      <c r="H55" s="14">
        <v>43</v>
      </c>
      <c r="I55" s="14">
        <v>268336</v>
      </c>
      <c r="J55" s="9">
        <f t="shared" si="0"/>
        <v>1.6024685468964284E-2</v>
      </c>
    </row>
    <row r="56" spans="1:10" x14ac:dyDescent="0.2">
      <c r="A56" s="7">
        <v>2564</v>
      </c>
      <c r="B56" s="2" t="s">
        <v>13</v>
      </c>
      <c r="C56" s="2" t="s">
        <v>18</v>
      </c>
      <c r="E56" s="2" t="s">
        <v>13</v>
      </c>
      <c r="F56" s="2" t="s">
        <v>52</v>
      </c>
      <c r="G56" s="2">
        <v>8</v>
      </c>
      <c r="H56" s="14">
        <v>695</v>
      </c>
      <c r="I56" s="14">
        <v>368634</v>
      </c>
      <c r="J56" s="9">
        <f t="shared" si="0"/>
        <v>0.18853388455758285</v>
      </c>
    </row>
    <row r="57" spans="1:10" x14ac:dyDescent="0.2">
      <c r="A57" s="7">
        <v>2564</v>
      </c>
      <c r="B57" s="2" t="s">
        <v>13</v>
      </c>
      <c r="C57" s="2" t="s">
        <v>18</v>
      </c>
      <c r="E57" s="2" t="s">
        <v>13</v>
      </c>
      <c r="F57" s="2" t="s">
        <v>53</v>
      </c>
      <c r="G57" s="2">
        <v>7</v>
      </c>
      <c r="H57" s="14">
        <v>0</v>
      </c>
      <c r="I57" s="14">
        <v>1456284</v>
      </c>
      <c r="J57" s="9">
        <f t="shared" si="0"/>
        <v>0</v>
      </c>
    </row>
    <row r="58" spans="1:10" x14ac:dyDescent="0.2">
      <c r="A58" s="7">
        <v>2564</v>
      </c>
      <c r="B58" s="2" t="s">
        <v>13</v>
      </c>
      <c r="C58" s="2" t="s">
        <v>18</v>
      </c>
      <c r="E58" s="2" t="s">
        <v>13</v>
      </c>
      <c r="F58" s="2" t="s">
        <v>54</v>
      </c>
      <c r="G58" s="2">
        <v>8</v>
      </c>
      <c r="H58" s="14">
        <v>0</v>
      </c>
      <c r="I58" s="14">
        <v>1007622</v>
      </c>
      <c r="J58" s="9">
        <f t="shared" si="0"/>
        <v>0</v>
      </c>
    </row>
    <row r="59" spans="1:10" x14ac:dyDescent="0.2">
      <c r="A59" s="7">
        <v>2564</v>
      </c>
      <c r="B59" s="2" t="s">
        <v>13</v>
      </c>
      <c r="C59" s="2" t="s">
        <v>18</v>
      </c>
      <c r="E59" s="2" t="s">
        <v>13</v>
      </c>
      <c r="F59" s="2" t="s">
        <v>55</v>
      </c>
      <c r="G59" s="2">
        <v>8</v>
      </c>
      <c r="H59" s="14">
        <v>0</v>
      </c>
      <c r="I59" s="14">
        <v>445612</v>
      </c>
      <c r="J59" s="9">
        <f t="shared" si="0"/>
        <v>0</v>
      </c>
    </row>
    <row r="60" spans="1:10" x14ac:dyDescent="0.2">
      <c r="A60" s="7">
        <v>2564</v>
      </c>
      <c r="B60" s="2" t="s">
        <v>13</v>
      </c>
      <c r="C60" s="2" t="s">
        <v>18</v>
      </c>
      <c r="E60" s="2" t="s">
        <v>13</v>
      </c>
      <c r="F60" s="2" t="s">
        <v>56</v>
      </c>
      <c r="G60" s="2">
        <v>8</v>
      </c>
      <c r="H60" s="14">
        <v>0</v>
      </c>
      <c r="I60" s="14">
        <v>352498</v>
      </c>
      <c r="J60" s="9">
        <f t="shared" si="0"/>
        <v>0</v>
      </c>
    </row>
    <row r="61" spans="1:10" x14ac:dyDescent="0.2">
      <c r="A61" s="7">
        <v>2564</v>
      </c>
      <c r="B61" s="2" t="s">
        <v>13</v>
      </c>
      <c r="C61" s="2" t="s">
        <v>18</v>
      </c>
      <c r="E61" s="2" t="s">
        <v>13</v>
      </c>
      <c r="F61" s="2" t="s">
        <v>57</v>
      </c>
      <c r="G61" s="2">
        <v>7</v>
      </c>
      <c r="H61" s="14">
        <v>983</v>
      </c>
      <c r="I61" s="14">
        <v>679432</v>
      </c>
      <c r="J61" s="9">
        <f t="shared" si="0"/>
        <v>0.14467967360972106</v>
      </c>
    </row>
    <row r="62" spans="1:10" x14ac:dyDescent="0.2">
      <c r="A62" s="7">
        <v>2564</v>
      </c>
      <c r="B62" s="2" t="s">
        <v>13</v>
      </c>
      <c r="C62" s="2" t="s">
        <v>18</v>
      </c>
      <c r="E62" s="2" t="s">
        <v>13</v>
      </c>
      <c r="F62" s="2" t="s">
        <v>58</v>
      </c>
      <c r="G62" s="2">
        <v>7</v>
      </c>
      <c r="H62" s="14">
        <v>758</v>
      </c>
      <c r="I62" s="14">
        <v>840976</v>
      </c>
      <c r="J62" s="9">
        <f t="shared" si="0"/>
        <v>9.013336884762467E-2</v>
      </c>
    </row>
    <row r="63" spans="1:10" x14ac:dyDescent="0.2">
      <c r="A63" s="7">
        <v>2564</v>
      </c>
      <c r="B63" s="2" t="s">
        <v>13</v>
      </c>
      <c r="C63" s="2" t="s">
        <v>18</v>
      </c>
      <c r="E63" s="2" t="s">
        <v>13</v>
      </c>
      <c r="F63" s="2" t="s">
        <v>59</v>
      </c>
      <c r="G63" s="2">
        <v>7</v>
      </c>
      <c r="H63" s="14">
        <v>634</v>
      </c>
      <c r="I63" s="14">
        <v>641452</v>
      </c>
      <c r="J63" s="9">
        <f t="shared" si="0"/>
        <v>9.8838260696045843E-2</v>
      </c>
    </row>
    <row r="64" spans="1:10" x14ac:dyDescent="0.2">
      <c r="A64" s="7">
        <v>2564</v>
      </c>
      <c r="B64" s="2" t="s">
        <v>13</v>
      </c>
      <c r="C64" s="2" t="s">
        <v>18</v>
      </c>
      <c r="E64" s="2" t="s">
        <v>13</v>
      </c>
      <c r="F64" s="2" t="s">
        <v>60</v>
      </c>
      <c r="G64" s="2">
        <v>8</v>
      </c>
      <c r="H64" s="14">
        <v>0</v>
      </c>
      <c r="I64" s="14">
        <v>729225</v>
      </c>
      <c r="J64" s="9">
        <f t="shared" si="0"/>
        <v>0</v>
      </c>
    </row>
    <row r="65" spans="1:10" x14ac:dyDescent="0.2">
      <c r="A65" s="7">
        <v>2564</v>
      </c>
      <c r="B65" s="2" t="s">
        <v>13</v>
      </c>
      <c r="C65" s="2" t="s">
        <v>18</v>
      </c>
      <c r="E65" s="2" t="s">
        <v>13</v>
      </c>
      <c r="F65" s="2" t="s">
        <v>61</v>
      </c>
      <c r="G65" s="2">
        <v>8</v>
      </c>
      <c r="H65" s="14">
        <v>64</v>
      </c>
      <c r="I65" s="14">
        <v>441430</v>
      </c>
      <c r="J65" s="9">
        <f t="shared" si="0"/>
        <v>1.4498334956844799E-2</v>
      </c>
    </row>
    <row r="66" spans="1:10" x14ac:dyDescent="0.2">
      <c r="A66" s="7">
        <v>2564</v>
      </c>
      <c r="B66" s="2" t="s">
        <v>13</v>
      </c>
      <c r="C66" s="2" t="s">
        <v>18</v>
      </c>
      <c r="E66" s="2" t="s">
        <v>13</v>
      </c>
      <c r="F66" s="2" t="s">
        <v>62</v>
      </c>
      <c r="G66" s="2">
        <v>10</v>
      </c>
      <c r="H66" s="14">
        <v>708</v>
      </c>
      <c r="I66" s="14">
        <v>275103</v>
      </c>
      <c r="J66" s="9">
        <f t="shared" si="0"/>
        <v>0.25735815312810112</v>
      </c>
    </row>
    <row r="67" spans="1:10" x14ac:dyDescent="0.2">
      <c r="A67" s="7">
        <v>2564</v>
      </c>
      <c r="B67" s="2" t="s">
        <v>13</v>
      </c>
      <c r="C67" s="2" t="s">
        <v>18</v>
      </c>
      <c r="E67" s="2" t="s">
        <v>13</v>
      </c>
      <c r="F67" s="2" t="s">
        <v>63</v>
      </c>
      <c r="G67" s="2">
        <v>1</v>
      </c>
      <c r="H67" s="14">
        <v>1505</v>
      </c>
      <c r="I67" s="14">
        <v>1450110</v>
      </c>
      <c r="J67" s="9">
        <f t="shared" si="0"/>
        <v>0.10378523008599348</v>
      </c>
    </row>
    <row r="68" spans="1:10" x14ac:dyDescent="0.2">
      <c r="A68" s="7">
        <v>2564</v>
      </c>
      <c r="B68" s="2" t="s">
        <v>13</v>
      </c>
      <c r="C68" s="2" t="s">
        <v>18</v>
      </c>
      <c r="E68" s="2" t="s">
        <v>13</v>
      </c>
      <c r="F68" s="2" t="s">
        <v>64</v>
      </c>
      <c r="G68" s="2">
        <v>1</v>
      </c>
      <c r="H68" s="14">
        <v>0</v>
      </c>
      <c r="I68" s="14">
        <v>356937</v>
      </c>
      <c r="J68" s="9">
        <f t="shared" si="0"/>
        <v>0</v>
      </c>
    </row>
    <row r="69" spans="1:10" x14ac:dyDescent="0.2">
      <c r="A69" s="7">
        <v>2564</v>
      </c>
      <c r="B69" s="2" t="s">
        <v>13</v>
      </c>
      <c r="C69" s="2" t="s">
        <v>18</v>
      </c>
      <c r="E69" s="2" t="s">
        <v>13</v>
      </c>
      <c r="F69" s="2" t="s">
        <v>65</v>
      </c>
      <c r="G69" s="2">
        <v>1</v>
      </c>
      <c r="H69" s="14">
        <v>1270</v>
      </c>
      <c r="I69" s="14">
        <v>631116</v>
      </c>
      <c r="J69" s="9">
        <f t="shared" si="0"/>
        <v>0.20123083553578106</v>
      </c>
    </row>
    <row r="70" spans="1:10" x14ac:dyDescent="0.2">
      <c r="A70" s="7">
        <v>2564</v>
      </c>
      <c r="B70" s="2" t="s">
        <v>13</v>
      </c>
      <c r="C70" s="2" t="s">
        <v>18</v>
      </c>
      <c r="E70" s="2" t="s">
        <v>13</v>
      </c>
      <c r="F70" s="2" t="s">
        <v>66</v>
      </c>
      <c r="G70" s="2">
        <v>2</v>
      </c>
      <c r="H70" s="14">
        <v>134</v>
      </c>
      <c r="I70" s="14">
        <v>363238</v>
      </c>
      <c r="J70" s="9">
        <f t="shared" si="0"/>
        <v>3.6890413447932209E-2</v>
      </c>
    </row>
    <row r="71" spans="1:10" x14ac:dyDescent="0.2">
      <c r="A71" s="7">
        <v>2564</v>
      </c>
      <c r="B71" s="2" t="s">
        <v>13</v>
      </c>
      <c r="C71" s="2" t="s">
        <v>18</v>
      </c>
      <c r="E71" s="2" t="s">
        <v>13</v>
      </c>
      <c r="F71" s="2" t="s">
        <v>67</v>
      </c>
      <c r="G71" s="2">
        <v>1</v>
      </c>
      <c r="H71" s="14">
        <v>266</v>
      </c>
      <c r="I71" s="14">
        <v>362003</v>
      </c>
      <c r="J71" s="9">
        <f t="shared" si="0"/>
        <v>7.3480054032701386E-2</v>
      </c>
    </row>
    <row r="72" spans="1:10" x14ac:dyDescent="0.2">
      <c r="A72" s="7">
        <v>2564</v>
      </c>
      <c r="B72" s="2" t="s">
        <v>13</v>
      </c>
      <c r="C72" s="2" t="s">
        <v>18</v>
      </c>
      <c r="E72" s="2" t="s">
        <v>13</v>
      </c>
      <c r="F72" s="2" t="s">
        <v>68</v>
      </c>
      <c r="G72" s="2">
        <v>1</v>
      </c>
      <c r="H72" s="14">
        <v>0</v>
      </c>
      <c r="I72" s="14">
        <v>360950</v>
      </c>
      <c r="J72" s="9">
        <f t="shared" si="0"/>
        <v>0</v>
      </c>
    </row>
    <row r="73" spans="1:10" x14ac:dyDescent="0.2">
      <c r="A73" s="7">
        <v>2564</v>
      </c>
      <c r="B73" s="2" t="s">
        <v>13</v>
      </c>
      <c r="C73" s="2" t="s">
        <v>18</v>
      </c>
      <c r="E73" s="2" t="s">
        <v>13</v>
      </c>
      <c r="F73" s="2" t="s">
        <v>69</v>
      </c>
      <c r="G73" s="2">
        <v>1</v>
      </c>
      <c r="H73" s="14">
        <v>0</v>
      </c>
      <c r="I73" s="14">
        <v>345684</v>
      </c>
      <c r="J73" s="9">
        <f t="shared" si="0"/>
        <v>0</v>
      </c>
    </row>
    <row r="74" spans="1:10" x14ac:dyDescent="0.2">
      <c r="A74" s="7">
        <v>2564</v>
      </c>
      <c r="B74" s="2" t="s">
        <v>13</v>
      </c>
      <c r="C74" s="2" t="s">
        <v>18</v>
      </c>
      <c r="E74" s="2" t="s">
        <v>13</v>
      </c>
      <c r="F74" s="2" t="s">
        <v>70</v>
      </c>
      <c r="G74" s="2">
        <v>1</v>
      </c>
      <c r="H74" s="14">
        <v>1779</v>
      </c>
      <c r="I74" s="14">
        <v>949536</v>
      </c>
      <c r="J74" s="9">
        <f t="shared" si="0"/>
        <v>0.18735466585785057</v>
      </c>
    </row>
    <row r="75" spans="1:10" x14ac:dyDescent="0.2">
      <c r="A75" s="7">
        <v>2564</v>
      </c>
      <c r="B75" s="2" t="s">
        <v>13</v>
      </c>
      <c r="C75" s="2" t="s">
        <v>18</v>
      </c>
      <c r="E75" s="2" t="s">
        <v>13</v>
      </c>
      <c r="F75" s="2" t="s">
        <v>71</v>
      </c>
      <c r="G75" s="2">
        <v>1</v>
      </c>
      <c r="H75" s="14">
        <v>268</v>
      </c>
      <c r="I75" s="14">
        <v>151320</v>
      </c>
      <c r="J75" s="9">
        <f t="shared" si="0"/>
        <v>0.17710811525244516</v>
      </c>
    </row>
    <row r="76" spans="1:10" x14ac:dyDescent="0.2">
      <c r="A76" s="7">
        <v>2564</v>
      </c>
      <c r="B76" s="2" t="s">
        <v>13</v>
      </c>
      <c r="C76" s="2" t="s">
        <v>18</v>
      </c>
      <c r="E76" s="2" t="s">
        <v>13</v>
      </c>
      <c r="F76" s="2" t="s">
        <v>72</v>
      </c>
      <c r="G76" s="2">
        <v>3</v>
      </c>
      <c r="H76" s="14">
        <v>518</v>
      </c>
      <c r="I76" s="14">
        <v>815560</v>
      </c>
      <c r="J76" s="9">
        <f t="shared" si="0"/>
        <v>6.3514640247192111E-2</v>
      </c>
    </row>
    <row r="77" spans="1:10" x14ac:dyDescent="0.2">
      <c r="A77" s="7">
        <v>2564</v>
      </c>
      <c r="B77" s="2" t="s">
        <v>13</v>
      </c>
      <c r="C77" s="2" t="s">
        <v>18</v>
      </c>
      <c r="E77" s="2" t="s">
        <v>13</v>
      </c>
      <c r="F77" s="2" t="s">
        <v>73</v>
      </c>
      <c r="G77" s="2">
        <v>3</v>
      </c>
      <c r="H77" s="14">
        <v>236</v>
      </c>
      <c r="I77" s="14">
        <v>238686</v>
      </c>
      <c r="J77" s="9">
        <f t="shared" si="0"/>
        <v>9.8874672163428101E-2</v>
      </c>
    </row>
    <row r="78" spans="1:10" x14ac:dyDescent="0.2">
      <c r="A78" s="7">
        <v>2564</v>
      </c>
      <c r="B78" s="2" t="s">
        <v>13</v>
      </c>
      <c r="C78" s="2" t="s">
        <v>18</v>
      </c>
      <c r="E78" s="2" t="s">
        <v>13</v>
      </c>
      <c r="F78" s="2" t="s">
        <v>74</v>
      </c>
      <c r="G78" s="2">
        <v>3</v>
      </c>
      <c r="H78" s="14">
        <v>0</v>
      </c>
      <c r="I78" s="14">
        <v>623569</v>
      </c>
      <c r="J78" s="9">
        <f t="shared" si="0"/>
        <v>0</v>
      </c>
    </row>
    <row r="79" spans="1:10" x14ac:dyDescent="0.2">
      <c r="A79" s="7">
        <v>2564</v>
      </c>
      <c r="B79" s="2" t="s">
        <v>13</v>
      </c>
      <c r="C79" s="2" t="s">
        <v>18</v>
      </c>
      <c r="E79" s="2" t="s">
        <v>13</v>
      </c>
      <c r="F79" s="2" t="s">
        <v>75</v>
      </c>
      <c r="G79" s="2">
        <v>2</v>
      </c>
      <c r="H79" s="14">
        <v>43</v>
      </c>
      <c r="I79" s="14">
        <v>387732</v>
      </c>
      <c r="J79" s="9">
        <f t="shared" si="0"/>
        <v>1.1090134422745607E-2</v>
      </c>
    </row>
    <row r="80" spans="1:10" x14ac:dyDescent="0.2">
      <c r="A80" s="7">
        <v>2564</v>
      </c>
      <c r="B80" s="2" t="s">
        <v>13</v>
      </c>
      <c r="C80" s="2" t="s">
        <v>18</v>
      </c>
      <c r="E80" s="2" t="s">
        <v>13</v>
      </c>
      <c r="F80" s="2" t="s">
        <v>76</v>
      </c>
      <c r="G80" s="2">
        <v>2</v>
      </c>
      <c r="H80" s="14">
        <v>1282</v>
      </c>
      <c r="I80" s="14">
        <v>511584</v>
      </c>
      <c r="J80" s="9">
        <f t="shared" si="0"/>
        <v>0.25059423281416149</v>
      </c>
    </row>
    <row r="81" spans="1:10" x14ac:dyDescent="0.2">
      <c r="A81" s="7">
        <v>2564</v>
      </c>
      <c r="B81" s="2" t="s">
        <v>13</v>
      </c>
      <c r="C81" s="2" t="s">
        <v>18</v>
      </c>
      <c r="E81" s="2" t="s">
        <v>13</v>
      </c>
      <c r="F81" s="2" t="s">
        <v>77</v>
      </c>
      <c r="G81" s="2">
        <v>2</v>
      </c>
      <c r="H81" s="14">
        <v>2012</v>
      </c>
      <c r="I81" s="14">
        <v>738857</v>
      </c>
      <c r="J81" s="9">
        <f t="shared" si="0"/>
        <v>0.27231250431409598</v>
      </c>
    </row>
    <row r="82" spans="1:10" x14ac:dyDescent="0.2">
      <c r="A82" s="7">
        <v>2564</v>
      </c>
      <c r="B82" s="2" t="s">
        <v>13</v>
      </c>
      <c r="C82" s="2" t="s">
        <v>18</v>
      </c>
      <c r="E82" s="2" t="s">
        <v>13</v>
      </c>
      <c r="F82" s="2" t="s">
        <v>78</v>
      </c>
      <c r="G82" s="2">
        <v>3</v>
      </c>
      <c r="H82" s="14">
        <v>188</v>
      </c>
      <c r="I82" s="14">
        <v>444731</v>
      </c>
      <c r="J82" s="9">
        <f t="shared" si="0"/>
        <v>4.2272744647888272E-2</v>
      </c>
    </row>
    <row r="83" spans="1:10" x14ac:dyDescent="0.2">
      <c r="A83" s="7">
        <v>2564</v>
      </c>
      <c r="B83" s="2" t="s">
        <v>13</v>
      </c>
      <c r="C83" s="2" t="s">
        <v>18</v>
      </c>
      <c r="E83" s="2" t="s">
        <v>13</v>
      </c>
      <c r="F83" s="2" t="s">
        <v>79</v>
      </c>
      <c r="G83" s="2">
        <v>2</v>
      </c>
      <c r="H83" s="14">
        <v>709</v>
      </c>
      <c r="I83" s="14">
        <v>736687</v>
      </c>
      <c r="J83" s="9">
        <f t="shared" si="0"/>
        <v>9.6241687446636082E-2</v>
      </c>
    </row>
    <row r="84" spans="1:10" x14ac:dyDescent="0.2">
      <c r="A84" s="7">
        <v>2564</v>
      </c>
      <c r="B84" s="2" t="s">
        <v>13</v>
      </c>
      <c r="C84" s="2" t="s">
        <v>18</v>
      </c>
      <c r="E84" s="2" t="s">
        <v>13</v>
      </c>
      <c r="F84" s="2" t="s">
        <v>80</v>
      </c>
      <c r="G84" s="2">
        <v>5</v>
      </c>
      <c r="H84" s="14">
        <v>484</v>
      </c>
      <c r="I84" s="14">
        <v>671592</v>
      </c>
      <c r="J84" s="9">
        <f t="shared" si="0"/>
        <v>7.2067564831028358E-2</v>
      </c>
    </row>
    <row r="85" spans="1:10" x14ac:dyDescent="0.2">
      <c r="A85" s="7">
        <v>2564</v>
      </c>
      <c r="B85" s="2" t="s">
        <v>13</v>
      </c>
      <c r="C85" s="2" t="s">
        <v>18</v>
      </c>
      <c r="E85" s="2" t="s">
        <v>13</v>
      </c>
      <c r="F85" s="2" t="s">
        <v>81</v>
      </c>
      <c r="G85" s="2">
        <v>5</v>
      </c>
      <c r="H85" s="14">
        <v>2015</v>
      </c>
      <c r="I85" s="14">
        <v>648701</v>
      </c>
      <c r="J85" s="9">
        <f t="shared" si="0"/>
        <v>0.31062076364920049</v>
      </c>
    </row>
    <row r="86" spans="1:10" x14ac:dyDescent="0.2">
      <c r="A86" s="7">
        <v>2564</v>
      </c>
      <c r="B86" s="2" t="s">
        <v>13</v>
      </c>
      <c r="C86" s="2" t="s">
        <v>18</v>
      </c>
      <c r="E86" s="2" t="s">
        <v>13</v>
      </c>
      <c r="F86" s="2" t="s">
        <v>82</v>
      </c>
      <c r="G86" s="2">
        <v>5</v>
      </c>
      <c r="H86" s="14">
        <v>0</v>
      </c>
      <c r="I86" s="14">
        <v>726029</v>
      </c>
      <c r="J86" s="9">
        <f t="shared" si="0"/>
        <v>0</v>
      </c>
    </row>
    <row r="87" spans="1:10" x14ac:dyDescent="0.2">
      <c r="A87" s="7">
        <v>2564</v>
      </c>
      <c r="B87" s="2" t="s">
        <v>13</v>
      </c>
      <c r="C87" s="2" t="s">
        <v>18</v>
      </c>
      <c r="E87" s="2" t="s">
        <v>13</v>
      </c>
      <c r="F87" s="2" t="s">
        <v>83</v>
      </c>
      <c r="G87" s="2">
        <v>5</v>
      </c>
      <c r="H87" s="14">
        <v>5552</v>
      </c>
      <c r="I87" s="14">
        <v>985149</v>
      </c>
      <c r="J87" s="9">
        <f t="shared" si="0"/>
        <v>0.5635695717094571</v>
      </c>
    </row>
    <row r="88" spans="1:10" x14ac:dyDescent="0.2">
      <c r="A88" s="7">
        <v>2564</v>
      </c>
      <c r="B88" s="2" t="s">
        <v>13</v>
      </c>
      <c r="C88" s="2" t="s">
        <v>18</v>
      </c>
      <c r="E88" s="2" t="s">
        <v>13</v>
      </c>
      <c r="F88" s="2" t="s">
        <v>84</v>
      </c>
      <c r="G88" s="2">
        <v>5</v>
      </c>
      <c r="H88" s="14">
        <v>324</v>
      </c>
      <c r="I88" s="14">
        <v>901363</v>
      </c>
      <c r="J88" s="9">
        <f t="shared" si="0"/>
        <v>3.5945562442656287E-2</v>
      </c>
    </row>
    <row r="89" spans="1:10" x14ac:dyDescent="0.2">
      <c r="A89" s="7">
        <v>2564</v>
      </c>
      <c r="B89" s="2" t="s">
        <v>13</v>
      </c>
      <c r="C89" s="2" t="s">
        <v>18</v>
      </c>
      <c r="E89" s="2" t="s">
        <v>13</v>
      </c>
      <c r="F89" s="2" t="s">
        <v>85</v>
      </c>
      <c r="G89" s="2">
        <v>5</v>
      </c>
      <c r="H89" s="14">
        <v>581</v>
      </c>
      <c r="I89" s="14">
        <v>164533</v>
      </c>
      <c r="J89" s="9">
        <f t="shared" si="0"/>
        <v>0.35312065056857894</v>
      </c>
    </row>
    <row r="90" spans="1:10" x14ac:dyDescent="0.2">
      <c r="A90" s="7">
        <v>2564</v>
      </c>
      <c r="B90" s="2" t="s">
        <v>13</v>
      </c>
      <c r="C90" s="2" t="s">
        <v>18</v>
      </c>
      <c r="E90" s="2" t="s">
        <v>13</v>
      </c>
      <c r="F90" s="2" t="s">
        <v>86</v>
      </c>
      <c r="G90" s="2">
        <v>5</v>
      </c>
      <c r="H90" s="14">
        <v>562</v>
      </c>
      <c r="I90" s="14">
        <v>403155</v>
      </c>
      <c r="J90" s="9">
        <f t="shared" si="0"/>
        <v>0.13940047872406394</v>
      </c>
    </row>
    <row r="91" spans="1:10" x14ac:dyDescent="0.2">
      <c r="A91" s="7">
        <v>2564</v>
      </c>
      <c r="B91" s="2" t="s">
        <v>13</v>
      </c>
      <c r="C91" s="2" t="s">
        <v>18</v>
      </c>
      <c r="E91" s="2" t="s">
        <v>13</v>
      </c>
      <c r="F91" s="2" t="s">
        <v>87</v>
      </c>
      <c r="G91" s="2">
        <v>5</v>
      </c>
      <c r="H91" s="14">
        <v>754</v>
      </c>
      <c r="I91" s="14">
        <v>374976</v>
      </c>
      <c r="J91" s="9">
        <f t="shared" si="0"/>
        <v>0.20107953575695511</v>
      </c>
    </row>
    <row r="92" spans="1:10" x14ac:dyDescent="0.2">
      <c r="A92" s="7">
        <v>2564</v>
      </c>
      <c r="B92" s="2" t="s">
        <v>13</v>
      </c>
      <c r="C92" s="2" t="s">
        <v>18</v>
      </c>
      <c r="E92" s="2" t="s">
        <v>13</v>
      </c>
      <c r="F92" s="2" t="s">
        <v>88</v>
      </c>
      <c r="G92" s="2">
        <v>11</v>
      </c>
      <c r="H92" s="14">
        <v>1931</v>
      </c>
      <c r="I92" s="14">
        <v>1280728</v>
      </c>
      <c r="J92" s="9">
        <f t="shared" si="0"/>
        <v>0.15077362250220186</v>
      </c>
    </row>
    <row r="93" spans="1:10" x14ac:dyDescent="0.2">
      <c r="A93" s="7">
        <v>2564</v>
      </c>
      <c r="B93" s="2" t="s">
        <v>13</v>
      </c>
      <c r="C93" s="2" t="s">
        <v>18</v>
      </c>
      <c r="E93" s="2" t="s">
        <v>13</v>
      </c>
      <c r="F93" s="2" t="s">
        <v>89</v>
      </c>
      <c r="G93" s="2">
        <v>11</v>
      </c>
      <c r="H93" s="14">
        <v>184</v>
      </c>
      <c r="I93" s="14">
        <v>297861</v>
      </c>
      <c r="J93" s="9">
        <f t="shared" si="0"/>
        <v>6.1773780387496181E-2</v>
      </c>
    </row>
    <row r="94" spans="1:10" x14ac:dyDescent="0.2">
      <c r="A94" s="7">
        <v>2564</v>
      </c>
      <c r="B94" s="2" t="s">
        <v>13</v>
      </c>
      <c r="C94" s="2" t="s">
        <v>18</v>
      </c>
      <c r="E94" s="2" t="s">
        <v>13</v>
      </c>
      <c r="F94" s="2" t="s">
        <v>90</v>
      </c>
      <c r="G94" s="2">
        <v>11</v>
      </c>
      <c r="H94" s="14">
        <v>332</v>
      </c>
      <c r="I94" s="14">
        <v>220069</v>
      </c>
      <c r="J94" s="9">
        <f t="shared" si="0"/>
        <v>0.15086177517051469</v>
      </c>
    </row>
    <row r="95" spans="1:10" x14ac:dyDescent="0.2">
      <c r="A95" s="7">
        <v>2564</v>
      </c>
      <c r="B95" s="2" t="s">
        <v>13</v>
      </c>
      <c r="C95" s="2" t="s">
        <v>18</v>
      </c>
      <c r="E95" s="2" t="s">
        <v>13</v>
      </c>
      <c r="F95" s="2" t="s">
        <v>91</v>
      </c>
      <c r="G95" s="2">
        <v>11</v>
      </c>
      <c r="H95" s="14">
        <v>2845</v>
      </c>
      <c r="I95" s="14">
        <v>453773</v>
      </c>
      <c r="J95" s="9">
        <f t="shared" si="0"/>
        <v>0.62696546511141038</v>
      </c>
    </row>
    <row r="96" spans="1:10" x14ac:dyDescent="0.2">
      <c r="A96" s="7">
        <v>2564</v>
      </c>
      <c r="B96" s="2" t="s">
        <v>13</v>
      </c>
      <c r="C96" s="2" t="s">
        <v>18</v>
      </c>
      <c r="E96" s="2" t="s">
        <v>13</v>
      </c>
      <c r="F96" s="2" t="s">
        <v>92</v>
      </c>
      <c r="G96" s="2">
        <v>11</v>
      </c>
      <c r="H96" s="14">
        <v>1015</v>
      </c>
      <c r="I96" s="14">
        <v>883215</v>
      </c>
      <c r="J96" s="9">
        <f t="shared" si="0"/>
        <v>0.11492105546214681</v>
      </c>
    </row>
    <row r="97" spans="1:10" x14ac:dyDescent="0.2">
      <c r="A97" s="7">
        <v>2564</v>
      </c>
      <c r="B97" s="2" t="s">
        <v>13</v>
      </c>
      <c r="C97" s="2" t="s">
        <v>18</v>
      </c>
      <c r="E97" s="2" t="s">
        <v>13</v>
      </c>
      <c r="F97" s="2" t="s">
        <v>93</v>
      </c>
      <c r="G97" s="2">
        <v>11</v>
      </c>
      <c r="H97" s="14">
        <v>0</v>
      </c>
      <c r="I97" s="14">
        <v>205624</v>
      </c>
      <c r="J97" s="9">
        <f t="shared" si="0"/>
        <v>0</v>
      </c>
    </row>
    <row r="98" spans="1:10" x14ac:dyDescent="0.2">
      <c r="A98" s="7">
        <v>2564</v>
      </c>
      <c r="B98" s="2" t="s">
        <v>13</v>
      </c>
      <c r="C98" s="2" t="s">
        <v>18</v>
      </c>
      <c r="E98" s="2" t="s">
        <v>13</v>
      </c>
      <c r="F98" s="2" t="s">
        <v>94</v>
      </c>
      <c r="G98" s="2">
        <v>11</v>
      </c>
      <c r="H98" s="14">
        <v>200</v>
      </c>
      <c r="I98" s="14">
        <v>414392</v>
      </c>
      <c r="J98" s="9">
        <f t="shared" si="0"/>
        <v>4.8263479989961194E-2</v>
      </c>
    </row>
    <row r="99" spans="1:10" x14ac:dyDescent="0.2">
      <c r="A99" s="7">
        <v>2564</v>
      </c>
      <c r="B99" s="2" t="s">
        <v>13</v>
      </c>
      <c r="C99" s="2" t="s">
        <v>18</v>
      </c>
      <c r="E99" s="2" t="s">
        <v>13</v>
      </c>
      <c r="F99" s="2" t="s">
        <v>95</v>
      </c>
      <c r="G99" s="2">
        <v>12</v>
      </c>
      <c r="H99" s="14">
        <v>1046</v>
      </c>
      <c r="I99" s="14">
        <v>1274940</v>
      </c>
      <c r="J99" s="9">
        <f t="shared" si="0"/>
        <v>8.2043076536935072E-2</v>
      </c>
    </row>
    <row r="100" spans="1:10" x14ac:dyDescent="0.2">
      <c r="A100" s="7">
        <v>2564</v>
      </c>
      <c r="B100" s="2" t="s">
        <v>13</v>
      </c>
      <c r="C100" s="2" t="s">
        <v>18</v>
      </c>
      <c r="E100" s="2" t="s">
        <v>13</v>
      </c>
      <c r="F100" s="2" t="s">
        <v>96</v>
      </c>
      <c r="G100" s="2">
        <v>12</v>
      </c>
      <c r="H100" s="14">
        <v>146</v>
      </c>
      <c r="I100" s="14">
        <v>218240</v>
      </c>
      <c r="J100" s="9">
        <f t="shared" si="0"/>
        <v>6.6898826979472137E-2</v>
      </c>
    </row>
    <row r="101" spans="1:10" x14ac:dyDescent="0.2">
      <c r="A101" s="7">
        <v>2564</v>
      </c>
      <c r="B101" s="2" t="s">
        <v>13</v>
      </c>
      <c r="C101" s="2" t="s">
        <v>18</v>
      </c>
      <c r="E101" s="2" t="s">
        <v>13</v>
      </c>
      <c r="F101" s="2" t="s">
        <v>97</v>
      </c>
      <c r="G101" s="2">
        <v>12</v>
      </c>
      <c r="H101" s="14">
        <v>299</v>
      </c>
      <c r="I101" s="14">
        <v>516568</v>
      </c>
      <c r="J101" s="9">
        <f t="shared" si="0"/>
        <v>5.7882021340849604E-2</v>
      </c>
    </row>
    <row r="102" spans="1:10" x14ac:dyDescent="0.2">
      <c r="A102" s="7">
        <v>2564</v>
      </c>
      <c r="B102" s="2" t="s">
        <v>13</v>
      </c>
      <c r="C102" s="2" t="s">
        <v>18</v>
      </c>
      <c r="E102" s="2" t="s">
        <v>13</v>
      </c>
      <c r="F102" s="2" t="s">
        <v>98</v>
      </c>
      <c r="G102" s="2">
        <v>12</v>
      </c>
      <c r="H102" s="14">
        <v>167</v>
      </c>
      <c r="I102" s="14">
        <v>424359</v>
      </c>
      <c r="J102" s="9">
        <f t="shared" si="0"/>
        <v>3.9353471942388404E-2</v>
      </c>
    </row>
    <row r="103" spans="1:10" x14ac:dyDescent="0.2">
      <c r="A103" s="7">
        <v>2564</v>
      </c>
      <c r="B103" s="2" t="s">
        <v>13</v>
      </c>
      <c r="C103" s="2" t="s">
        <v>18</v>
      </c>
      <c r="E103" s="2" t="s">
        <v>13</v>
      </c>
      <c r="F103" s="2" t="s">
        <v>99</v>
      </c>
      <c r="G103" s="2">
        <v>12</v>
      </c>
      <c r="H103" s="14">
        <v>0</v>
      </c>
      <c r="I103" s="14">
        <v>473840</v>
      </c>
      <c r="J103" s="9">
        <f t="shared" si="0"/>
        <v>0</v>
      </c>
    </row>
    <row r="104" spans="1:10" x14ac:dyDescent="0.2">
      <c r="A104" s="7">
        <v>2564</v>
      </c>
      <c r="B104" s="2" t="s">
        <v>13</v>
      </c>
      <c r="C104" s="2" t="s">
        <v>18</v>
      </c>
      <c r="E104" s="2" t="s">
        <v>13</v>
      </c>
      <c r="F104" s="2" t="s">
        <v>100</v>
      </c>
      <c r="G104" s="2">
        <v>12</v>
      </c>
      <c r="H104" s="14">
        <v>0</v>
      </c>
      <c r="I104" s="14">
        <v>338060</v>
      </c>
      <c r="J104" s="9">
        <f t="shared" si="0"/>
        <v>0</v>
      </c>
    </row>
    <row r="105" spans="1:10" x14ac:dyDescent="0.2">
      <c r="A105" s="10">
        <v>2564</v>
      </c>
      <c r="B105" s="11" t="s">
        <v>13</v>
      </c>
      <c r="C105" s="11" t="s">
        <v>18</v>
      </c>
      <c r="D105" s="11"/>
      <c r="E105" s="11" t="s">
        <v>13</v>
      </c>
      <c r="F105" s="11" t="s">
        <v>101</v>
      </c>
      <c r="G105" s="11">
        <v>12</v>
      </c>
      <c r="H105" s="15">
        <v>445</v>
      </c>
      <c r="I105" s="15">
        <v>520928</v>
      </c>
      <c r="J105" s="12">
        <f t="shared" si="0"/>
        <v>8.5424473247742494E-2</v>
      </c>
    </row>
    <row r="106" spans="1:10" x14ac:dyDescent="0.2">
      <c r="A106" s="13"/>
    </row>
    <row r="107" spans="1:10" x14ac:dyDescent="0.2">
      <c r="A107" s="13"/>
    </row>
    <row r="108" spans="1:10" x14ac:dyDescent="0.2">
      <c r="A108" s="19" t="s">
        <v>107</v>
      </c>
    </row>
    <row r="109" spans="1:10" x14ac:dyDescent="0.2">
      <c r="A109" s="3">
        <v>2564</v>
      </c>
      <c r="B109" s="4" t="s">
        <v>13</v>
      </c>
      <c r="C109" s="4" t="s">
        <v>18</v>
      </c>
      <c r="D109" s="4" t="s">
        <v>12</v>
      </c>
      <c r="E109" s="4" t="s">
        <v>13</v>
      </c>
      <c r="F109" s="4"/>
      <c r="G109" s="4"/>
      <c r="H109" s="4">
        <f t="shared" ref="H109:I109" si="1">SUM(H3:H10)</f>
        <v>78742</v>
      </c>
      <c r="I109" s="4">
        <f t="shared" si="1"/>
        <v>56949125</v>
      </c>
      <c r="J109" s="6">
        <f t="shared" ref="J109:J148" si="2">H109*100/I109</f>
        <v>0.13826726925128349</v>
      </c>
    </row>
    <row r="110" spans="1:10" x14ac:dyDescent="0.2">
      <c r="A110" s="7">
        <v>2564</v>
      </c>
      <c r="B110" s="2" t="s">
        <v>10</v>
      </c>
      <c r="C110" s="2" t="s">
        <v>18</v>
      </c>
      <c r="D110" s="2" t="s">
        <v>12</v>
      </c>
      <c r="E110" s="2" t="s">
        <v>13</v>
      </c>
      <c r="H110" s="2">
        <f t="shared" ref="H110:I110" si="3">SUM(H3:H6)</f>
        <v>71486</v>
      </c>
      <c r="I110" s="2">
        <f t="shared" si="3"/>
        <v>27424149</v>
      </c>
      <c r="J110" s="9">
        <f t="shared" si="2"/>
        <v>0.26066807032006717</v>
      </c>
    </row>
    <row r="111" spans="1:10" x14ac:dyDescent="0.2">
      <c r="A111" s="7">
        <v>2564</v>
      </c>
      <c r="B111" s="2" t="s">
        <v>17</v>
      </c>
      <c r="C111" s="2" t="s">
        <v>18</v>
      </c>
      <c r="D111" s="2" t="s">
        <v>12</v>
      </c>
      <c r="E111" s="2" t="s">
        <v>13</v>
      </c>
      <c r="H111" s="2">
        <f t="shared" ref="H111:I111" si="4">SUM(H7:H10)</f>
        <v>7256</v>
      </c>
      <c r="I111" s="2">
        <f t="shared" si="4"/>
        <v>29524976</v>
      </c>
      <c r="J111" s="9">
        <f t="shared" si="2"/>
        <v>2.4575803211491179E-2</v>
      </c>
    </row>
    <row r="112" spans="1:10" x14ac:dyDescent="0.2">
      <c r="A112" s="7">
        <v>2564</v>
      </c>
      <c r="B112" s="2" t="s">
        <v>13</v>
      </c>
      <c r="C112" s="2" t="s">
        <v>11</v>
      </c>
      <c r="D112" s="2" t="s">
        <v>12</v>
      </c>
      <c r="E112" s="2" t="s">
        <v>13</v>
      </c>
      <c r="H112" s="2">
        <f t="shared" ref="H112:I112" si="5">H3+H7</f>
        <v>24050</v>
      </c>
      <c r="I112" s="2">
        <f t="shared" si="5"/>
        <v>9158747</v>
      </c>
      <c r="J112" s="9">
        <f t="shared" si="2"/>
        <v>0.26259050501122044</v>
      </c>
    </row>
    <row r="113" spans="1:10" x14ac:dyDescent="0.2">
      <c r="A113" s="7">
        <v>2564</v>
      </c>
      <c r="B113" s="2" t="s">
        <v>13</v>
      </c>
      <c r="C113" s="2" t="s">
        <v>14</v>
      </c>
      <c r="D113" s="2" t="s">
        <v>12</v>
      </c>
      <c r="E113" s="2" t="s">
        <v>13</v>
      </c>
      <c r="H113" s="2">
        <f t="shared" ref="H113:I113" si="6">H4+H8</f>
        <v>44567</v>
      </c>
      <c r="I113" s="2">
        <f t="shared" si="6"/>
        <v>19305824</v>
      </c>
      <c r="J113" s="9">
        <f t="shared" si="2"/>
        <v>0.23084743754009152</v>
      </c>
    </row>
    <row r="114" spans="1:10" x14ac:dyDescent="0.2">
      <c r="A114" s="7">
        <v>2564</v>
      </c>
      <c r="B114" s="2" t="s">
        <v>13</v>
      </c>
      <c r="C114" s="2" t="s">
        <v>15</v>
      </c>
      <c r="D114" s="2" t="s">
        <v>12</v>
      </c>
      <c r="E114" s="2" t="s">
        <v>13</v>
      </c>
      <c r="H114" s="2">
        <f t="shared" ref="H114:I114" si="7">H5+H9</f>
        <v>7828</v>
      </c>
      <c r="I114" s="2">
        <f t="shared" si="7"/>
        <v>15460890</v>
      </c>
      <c r="J114" s="9">
        <f t="shared" si="2"/>
        <v>5.0630979199774398E-2</v>
      </c>
    </row>
    <row r="115" spans="1:10" x14ac:dyDescent="0.2">
      <c r="A115" s="7">
        <v>2564</v>
      </c>
      <c r="B115" s="2" t="s">
        <v>13</v>
      </c>
      <c r="C115" s="2" t="s">
        <v>16</v>
      </c>
      <c r="D115" s="2" t="s">
        <v>12</v>
      </c>
      <c r="E115" s="2" t="s">
        <v>13</v>
      </c>
      <c r="H115" s="2">
        <f t="shared" ref="H115:I115" si="8">H6+H10</f>
        <v>2297</v>
      </c>
      <c r="I115" s="2">
        <f t="shared" si="8"/>
        <v>13023664</v>
      </c>
      <c r="J115" s="9">
        <f t="shared" si="2"/>
        <v>1.763712577351504E-2</v>
      </c>
    </row>
    <row r="116" spans="1:10" x14ac:dyDescent="0.2">
      <c r="A116" s="7">
        <v>2564</v>
      </c>
      <c r="B116" s="2" t="s">
        <v>13</v>
      </c>
      <c r="C116" s="2" t="s">
        <v>18</v>
      </c>
      <c r="D116" s="2" t="s">
        <v>19</v>
      </c>
      <c r="E116" s="2" t="s">
        <v>13</v>
      </c>
      <c r="H116" s="2">
        <f t="shared" ref="H116:I116" si="9">H11+H20</f>
        <v>15234</v>
      </c>
      <c r="I116" s="2">
        <f t="shared" si="9"/>
        <v>7657369</v>
      </c>
      <c r="J116" s="9">
        <f t="shared" si="2"/>
        <v>0.19894561696060356</v>
      </c>
    </row>
    <row r="117" spans="1:10" x14ac:dyDescent="0.2">
      <c r="A117" s="7">
        <v>2564</v>
      </c>
      <c r="B117" s="2" t="s">
        <v>13</v>
      </c>
      <c r="C117" s="2" t="s">
        <v>18</v>
      </c>
      <c r="D117" s="2" t="s">
        <v>21</v>
      </c>
      <c r="E117" s="2" t="s">
        <v>13</v>
      </c>
      <c r="H117" s="2">
        <f t="shared" ref="H117:I117" si="10">H12+H13+H21+H22</f>
        <v>32518</v>
      </c>
      <c r="I117" s="2">
        <f t="shared" si="10"/>
        <v>17336478</v>
      </c>
      <c r="J117" s="9">
        <f t="shared" si="2"/>
        <v>0.18756981666056968</v>
      </c>
    </row>
    <row r="118" spans="1:10" x14ac:dyDescent="0.2">
      <c r="A118" s="7">
        <v>2564</v>
      </c>
      <c r="B118" s="2" t="s">
        <v>13</v>
      </c>
      <c r="C118" s="2" t="s">
        <v>18</v>
      </c>
      <c r="D118" s="2" t="s">
        <v>23</v>
      </c>
      <c r="E118" s="2" t="s">
        <v>13</v>
      </c>
      <c r="H118" s="2">
        <f t="shared" ref="H118:I118" si="11">H14+H15+H23+H24</f>
        <v>10211</v>
      </c>
      <c r="I118" s="2">
        <f t="shared" si="11"/>
        <v>9468299</v>
      </c>
      <c r="J118" s="9">
        <f t="shared" si="2"/>
        <v>0.10784408054709721</v>
      </c>
    </row>
    <row r="119" spans="1:10" x14ac:dyDescent="0.2">
      <c r="A119" s="7">
        <v>2564</v>
      </c>
      <c r="B119" s="2" t="s">
        <v>13</v>
      </c>
      <c r="C119" s="2" t="s">
        <v>18</v>
      </c>
      <c r="D119" s="2" t="s">
        <v>24</v>
      </c>
      <c r="E119" s="2" t="s">
        <v>13</v>
      </c>
      <c r="H119" s="2">
        <f t="shared" ref="H119:I119" si="12">H16+H17+H25+H26</f>
        <v>12170</v>
      </c>
      <c r="I119" s="2">
        <f t="shared" si="12"/>
        <v>14964382</v>
      </c>
      <c r="J119" s="9">
        <f t="shared" si="2"/>
        <v>8.132644568950459E-2</v>
      </c>
    </row>
    <row r="120" spans="1:10" x14ac:dyDescent="0.2">
      <c r="A120" s="7">
        <v>2564</v>
      </c>
      <c r="B120" s="2" t="s">
        <v>13</v>
      </c>
      <c r="C120" s="2" t="s">
        <v>18</v>
      </c>
      <c r="D120" s="2" t="s">
        <v>25</v>
      </c>
      <c r="E120" s="2" t="s">
        <v>13</v>
      </c>
      <c r="H120" s="2">
        <f t="shared" ref="H120:I120" si="13">H18+H19+H27+H28</f>
        <v>8609</v>
      </c>
      <c r="I120" s="2">
        <f t="shared" si="13"/>
        <v>7522596</v>
      </c>
      <c r="J120" s="9">
        <f t="shared" si="2"/>
        <v>0.11444187618210522</v>
      </c>
    </row>
    <row r="121" spans="1:10" x14ac:dyDescent="0.2">
      <c r="A121" s="7">
        <v>2564</v>
      </c>
      <c r="B121" s="2" t="s">
        <v>10</v>
      </c>
      <c r="C121" s="2" t="s">
        <v>18</v>
      </c>
      <c r="D121" s="2" t="s">
        <v>19</v>
      </c>
      <c r="E121" s="2" t="s">
        <v>13</v>
      </c>
      <c r="H121" s="2">
        <f t="shared" ref="H121:I121" si="14">H11</f>
        <v>11156</v>
      </c>
      <c r="I121" s="2">
        <f t="shared" si="14"/>
        <v>3671605</v>
      </c>
      <c r="J121" s="9">
        <f t="shared" si="2"/>
        <v>0.30384532105169265</v>
      </c>
    </row>
    <row r="122" spans="1:10" x14ac:dyDescent="0.2">
      <c r="A122" s="7">
        <v>2564</v>
      </c>
      <c r="B122" s="2" t="s">
        <v>10</v>
      </c>
      <c r="C122" s="2" t="s">
        <v>18</v>
      </c>
      <c r="D122" s="2" t="s">
        <v>21</v>
      </c>
      <c r="E122" s="2" t="s">
        <v>13</v>
      </c>
      <c r="H122" s="2">
        <f t="shared" ref="H122:I122" si="15">H12+H13</f>
        <v>29479</v>
      </c>
      <c r="I122" s="2">
        <f t="shared" si="15"/>
        <v>8391939</v>
      </c>
      <c r="J122" s="9">
        <f t="shared" si="2"/>
        <v>0.35127757720831859</v>
      </c>
    </row>
    <row r="123" spans="1:10" x14ac:dyDescent="0.2">
      <c r="A123" s="7">
        <v>2564</v>
      </c>
      <c r="B123" s="2" t="s">
        <v>10</v>
      </c>
      <c r="C123" s="2" t="s">
        <v>18</v>
      </c>
      <c r="D123" s="2" t="s">
        <v>23</v>
      </c>
      <c r="E123" s="2" t="s">
        <v>13</v>
      </c>
      <c r="H123" s="2">
        <f t="shared" ref="H123:I123" si="16">H14+H15</f>
        <v>10111</v>
      </c>
      <c r="I123" s="2">
        <f t="shared" si="16"/>
        <v>4546249</v>
      </c>
      <c r="J123" s="9">
        <f t="shared" si="2"/>
        <v>0.22240312838122153</v>
      </c>
    </row>
    <row r="124" spans="1:10" x14ac:dyDescent="0.2">
      <c r="A124" s="7">
        <v>2564</v>
      </c>
      <c r="B124" s="2" t="s">
        <v>10</v>
      </c>
      <c r="C124" s="2" t="s">
        <v>18</v>
      </c>
      <c r="D124" s="2" t="s">
        <v>24</v>
      </c>
      <c r="E124" s="2" t="s">
        <v>13</v>
      </c>
      <c r="H124" s="2">
        <f t="shared" ref="H124:I124" si="17">H16+H17</f>
        <v>12170</v>
      </c>
      <c r="I124" s="2">
        <f t="shared" si="17"/>
        <v>7157241</v>
      </c>
      <c r="J124" s="9">
        <f t="shared" si="2"/>
        <v>0.17003758850652087</v>
      </c>
    </row>
    <row r="125" spans="1:10" x14ac:dyDescent="0.2">
      <c r="A125" s="7">
        <v>2564</v>
      </c>
      <c r="B125" s="2" t="s">
        <v>10</v>
      </c>
      <c r="C125" s="2" t="s">
        <v>18</v>
      </c>
      <c r="D125" s="2" t="s">
        <v>25</v>
      </c>
      <c r="E125" s="2" t="s">
        <v>13</v>
      </c>
      <c r="H125" s="2">
        <f t="shared" ref="H125:I125" si="18">H18+H19</f>
        <v>8570</v>
      </c>
      <c r="I125" s="2">
        <f t="shared" si="18"/>
        <v>3657114</v>
      </c>
      <c r="J125" s="9">
        <f t="shared" si="2"/>
        <v>0.23433778657159718</v>
      </c>
    </row>
    <row r="126" spans="1:10" x14ac:dyDescent="0.2">
      <c r="A126" s="7">
        <v>2564</v>
      </c>
      <c r="B126" s="2" t="s">
        <v>17</v>
      </c>
      <c r="C126" s="2" t="s">
        <v>18</v>
      </c>
      <c r="D126" s="2" t="s">
        <v>19</v>
      </c>
      <c r="E126" s="2" t="s">
        <v>13</v>
      </c>
      <c r="H126" s="2">
        <f t="shared" ref="H126:I126" si="19">H20</f>
        <v>4078</v>
      </c>
      <c r="I126" s="2">
        <f t="shared" si="19"/>
        <v>3985764</v>
      </c>
      <c r="J126" s="9">
        <f t="shared" si="2"/>
        <v>0.1023141360100598</v>
      </c>
    </row>
    <row r="127" spans="1:10" x14ac:dyDescent="0.2">
      <c r="A127" s="7">
        <v>2564</v>
      </c>
      <c r="B127" s="2" t="s">
        <v>17</v>
      </c>
      <c r="C127" s="2" t="s">
        <v>18</v>
      </c>
      <c r="D127" s="2" t="s">
        <v>21</v>
      </c>
      <c r="E127" s="2" t="s">
        <v>13</v>
      </c>
      <c r="H127" s="2">
        <f t="shared" ref="H127:I127" si="20">H21+H22</f>
        <v>3039</v>
      </c>
      <c r="I127" s="2">
        <f t="shared" si="20"/>
        <v>8944539</v>
      </c>
      <c r="J127" s="9">
        <f t="shared" si="2"/>
        <v>3.3976038340265496E-2</v>
      </c>
    </row>
    <row r="128" spans="1:10" x14ac:dyDescent="0.2">
      <c r="A128" s="7">
        <v>2564</v>
      </c>
      <c r="B128" s="2" t="s">
        <v>17</v>
      </c>
      <c r="C128" s="2" t="s">
        <v>18</v>
      </c>
      <c r="D128" s="2" t="s">
        <v>23</v>
      </c>
      <c r="E128" s="2" t="s">
        <v>13</v>
      </c>
      <c r="H128" s="2">
        <f t="shared" ref="H128:I128" si="21">H23+H24</f>
        <v>100</v>
      </c>
      <c r="I128" s="2">
        <f t="shared" si="21"/>
        <v>4922050</v>
      </c>
      <c r="J128" s="9">
        <f t="shared" si="2"/>
        <v>2.031673794455562E-3</v>
      </c>
    </row>
    <row r="129" spans="1:10" x14ac:dyDescent="0.2">
      <c r="A129" s="7">
        <v>2564</v>
      </c>
      <c r="B129" s="2" t="s">
        <v>17</v>
      </c>
      <c r="C129" s="2" t="s">
        <v>18</v>
      </c>
      <c r="D129" s="2" t="s">
        <v>24</v>
      </c>
      <c r="E129" s="2" t="s">
        <v>13</v>
      </c>
      <c r="H129" s="2">
        <f t="shared" ref="H129:I129" si="22">H25+H26</f>
        <v>0</v>
      </c>
      <c r="I129" s="2">
        <f t="shared" si="22"/>
        <v>7807141</v>
      </c>
      <c r="J129" s="9">
        <f t="shared" si="2"/>
        <v>0</v>
      </c>
    </row>
    <row r="130" spans="1:10" x14ac:dyDescent="0.2">
      <c r="A130" s="7">
        <v>2564</v>
      </c>
      <c r="B130" s="2" t="s">
        <v>17</v>
      </c>
      <c r="C130" s="2" t="s">
        <v>18</v>
      </c>
      <c r="D130" s="2" t="s">
        <v>25</v>
      </c>
      <c r="E130" s="2" t="s">
        <v>13</v>
      </c>
      <c r="H130" s="2">
        <f t="shared" ref="H130:I130" si="23">H27+H28</f>
        <v>39</v>
      </c>
      <c r="I130" s="2">
        <f t="shared" si="23"/>
        <v>3865482</v>
      </c>
      <c r="J130" s="9">
        <f t="shared" si="2"/>
        <v>1.0089298048729758E-3</v>
      </c>
    </row>
    <row r="131" spans="1:10" x14ac:dyDescent="0.2">
      <c r="A131" s="7">
        <v>2564</v>
      </c>
      <c r="B131" s="2" t="s">
        <v>13</v>
      </c>
      <c r="C131" s="2" t="s">
        <v>18</v>
      </c>
      <c r="D131" s="2" t="s">
        <v>12</v>
      </c>
      <c r="E131" s="2" t="s">
        <v>20</v>
      </c>
      <c r="H131" s="2">
        <f t="shared" ref="H131:I131" si="24">H11+H12+H14+H16+H18+H20+H21+H23+H25+H27</f>
        <v>45304</v>
      </c>
      <c r="I131" s="2">
        <f t="shared" si="24"/>
        <v>25951807</v>
      </c>
      <c r="J131" s="9">
        <f t="shared" si="2"/>
        <v>0.17456973227336348</v>
      </c>
    </row>
    <row r="132" spans="1:10" x14ac:dyDescent="0.2">
      <c r="A132" s="7">
        <v>2564</v>
      </c>
      <c r="B132" s="2" t="s">
        <v>10</v>
      </c>
      <c r="C132" s="2" t="s">
        <v>18</v>
      </c>
      <c r="D132" s="2" t="s">
        <v>12</v>
      </c>
      <c r="E132" s="2" t="s">
        <v>20</v>
      </c>
      <c r="H132" s="2">
        <f t="shared" ref="H132:I132" si="25">H11+H12+H14+H16+H18</f>
        <v>40310</v>
      </c>
      <c r="I132" s="2">
        <f t="shared" si="25"/>
        <v>12377726</v>
      </c>
      <c r="J132" s="9">
        <f t="shared" si="2"/>
        <v>0.32566563519017955</v>
      </c>
    </row>
    <row r="133" spans="1:10" x14ac:dyDescent="0.2">
      <c r="A133" s="7">
        <v>2564</v>
      </c>
      <c r="B133" s="2" t="s">
        <v>17</v>
      </c>
      <c r="C133" s="2" t="s">
        <v>18</v>
      </c>
      <c r="D133" s="2" t="s">
        <v>12</v>
      </c>
      <c r="E133" s="2" t="s">
        <v>20</v>
      </c>
      <c r="H133" s="2">
        <f t="shared" ref="H133:I133" si="26">H20+H21+H23+H25+H27</f>
        <v>4994</v>
      </c>
      <c r="I133" s="2">
        <f t="shared" si="26"/>
        <v>13574081</v>
      </c>
      <c r="J133" s="9">
        <f t="shared" si="2"/>
        <v>3.6790704284142696E-2</v>
      </c>
    </row>
    <row r="134" spans="1:10" x14ac:dyDescent="0.2">
      <c r="A134" s="7">
        <v>2564</v>
      </c>
      <c r="B134" s="2" t="s">
        <v>13</v>
      </c>
      <c r="C134" s="2" t="s">
        <v>18</v>
      </c>
      <c r="D134" s="2" t="s">
        <v>12</v>
      </c>
      <c r="E134" s="2" t="s">
        <v>22</v>
      </c>
      <c r="H134" s="2">
        <f t="shared" ref="H134:I134" si="27">H13+H15+H17+H19+H22+H24+H26+H28</f>
        <v>33438</v>
      </c>
      <c r="I134" s="2">
        <f t="shared" si="27"/>
        <v>30997317</v>
      </c>
      <c r="J134" s="9">
        <f t="shared" si="2"/>
        <v>0.10787385243697059</v>
      </c>
    </row>
    <row r="135" spans="1:10" x14ac:dyDescent="0.2">
      <c r="A135" s="7">
        <v>2564</v>
      </c>
      <c r="B135" s="2" t="s">
        <v>10</v>
      </c>
      <c r="C135" s="2" t="s">
        <v>18</v>
      </c>
      <c r="D135" s="2" t="s">
        <v>12</v>
      </c>
      <c r="E135" s="2" t="s">
        <v>22</v>
      </c>
      <c r="H135" s="2">
        <f t="shared" ref="H135:I135" si="28">H13+H15+H17+H19</f>
        <v>31176</v>
      </c>
      <c r="I135" s="2">
        <f t="shared" si="28"/>
        <v>15046422</v>
      </c>
      <c r="J135" s="9">
        <f t="shared" si="2"/>
        <v>0.20719876127361042</v>
      </c>
    </row>
    <row r="136" spans="1:10" x14ac:dyDescent="0.2">
      <c r="A136" s="7">
        <v>2564</v>
      </c>
      <c r="B136" s="2" t="s">
        <v>17</v>
      </c>
      <c r="C136" s="2" t="s">
        <v>18</v>
      </c>
      <c r="D136" s="2" t="s">
        <v>12</v>
      </c>
      <c r="E136" s="2" t="s">
        <v>22</v>
      </c>
      <c r="H136" s="2">
        <f t="shared" ref="H136:I136" si="29">H22+H24+H26+H28</f>
        <v>2262</v>
      </c>
      <c r="I136" s="2">
        <f t="shared" si="29"/>
        <v>15950895</v>
      </c>
      <c r="J136" s="9">
        <f t="shared" si="2"/>
        <v>1.4181022444195137E-2</v>
      </c>
    </row>
    <row r="137" spans="1:10" x14ac:dyDescent="0.2">
      <c r="A137" s="7">
        <v>2564</v>
      </c>
      <c r="B137" s="2" t="s">
        <v>13</v>
      </c>
      <c r="C137" s="2" t="s">
        <v>18</v>
      </c>
      <c r="E137" s="2" t="s">
        <v>13</v>
      </c>
      <c r="G137" s="14">
        <v>1</v>
      </c>
      <c r="H137" s="2">
        <f t="shared" ref="H137:I137" si="30">SUMIF($G$29:$G$105,$G137,H$29:H$105)</f>
        <v>5088</v>
      </c>
      <c r="I137" s="2">
        <f t="shared" si="30"/>
        <v>4607656</v>
      </c>
      <c r="J137" s="9">
        <f t="shared" si="2"/>
        <v>0.11042491019294844</v>
      </c>
    </row>
    <row r="138" spans="1:10" x14ac:dyDescent="0.2">
      <c r="A138" s="7">
        <v>2564</v>
      </c>
      <c r="B138" s="2" t="s">
        <v>13</v>
      </c>
      <c r="C138" s="2" t="s">
        <v>18</v>
      </c>
      <c r="E138" s="2" t="s">
        <v>13</v>
      </c>
      <c r="G138" s="14">
        <v>2</v>
      </c>
      <c r="H138" s="2">
        <f t="shared" ref="H138:I138" si="31">SUMIF($G$29:$G$105,$G138,H$29:H$105)</f>
        <v>4180</v>
      </c>
      <c r="I138" s="2">
        <f t="shared" si="31"/>
        <v>2738098</v>
      </c>
      <c r="J138" s="9">
        <f t="shared" si="2"/>
        <v>0.15266071557701733</v>
      </c>
    </row>
    <row r="139" spans="1:10" x14ac:dyDescent="0.2">
      <c r="A139" s="7">
        <v>2564</v>
      </c>
      <c r="B139" s="2" t="s">
        <v>13</v>
      </c>
      <c r="C139" s="2" t="s">
        <v>18</v>
      </c>
      <c r="E139" s="2" t="s">
        <v>13</v>
      </c>
      <c r="G139" s="14">
        <v>3</v>
      </c>
      <c r="H139" s="2">
        <f t="shared" ref="H139:I139" si="32">SUMIF($G$29:$G$105,$G139,H$29:H$105)</f>
        <v>1878</v>
      </c>
      <c r="I139" s="2">
        <f t="shared" si="32"/>
        <v>2390883</v>
      </c>
      <c r="J139" s="9">
        <f t="shared" si="2"/>
        <v>7.8548385680102292E-2</v>
      </c>
    </row>
    <row r="140" spans="1:10" x14ac:dyDescent="0.2">
      <c r="A140" s="7">
        <v>2564</v>
      </c>
      <c r="B140" s="2" t="s">
        <v>13</v>
      </c>
      <c r="C140" s="2" t="s">
        <v>18</v>
      </c>
      <c r="E140" s="2" t="s">
        <v>13</v>
      </c>
      <c r="G140" s="14">
        <v>4</v>
      </c>
      <c r="H140" s="2">
        <f t="shared" ref="H140:I140" si="33">SUMIF($G$29:$G$105,$G140,H$29:H$105)</f>
        <v>13398</v>
      </c>
      <c r="I140" s="2">
        <f t="shared" si="33"/>
        <v>5496279</v>
      </c>
      <c r="J140" s="9">
        <f t="shared" si="2"/>
        <v>0.24376491804728254</v>
      </c>
    </row>
    <row r="141" spans="1:10" x14ac:dyDescent="0.2">
      <c r="A141" s="7">
        <v>2564</v>
      </c>
      <c r="B141" s="2" t="s">
        <v>13</v>
      </c>
      <c r="C141" s="2" t="s">
        <v>18</v>
      </c>
      <c r="E141" s="2" t="s">
        <v>13</v>
      </c>
      <c r="G141" s="14">
        <v>5</v>
      </c>
      <c r="H141" s="2">
        <f t="shared" ref="H141:I141" si="34">SUMIF($G$29:$G$105,$G141,H$29:H$105)</f>
        <v>10272</v>
      </c>
      <c r="I141" s="2">
        <f t="shared" si="34"/>
        <v>4875498</v>
      </c>
      <c r="J141" s="9">
        <f t="shared" si="2"/>
        <v>0.21068616990510508</v>
      </c>
    </row>
    <row r="142" spans="1:10" x14ac:dyDescent="0.2">
      <c r="A142" s="7">
        <v>2564</v>
      </c>
      <c r="B142" s="2" t="s">
        <v>13</v>
      </c>
      <c r="C142" s="2" t="s">
        <v>18</v>
      </c>
      <c r="E142" s="2" t="s">
        <v>13</v>
      </c>
      <c r="G142" s="14">
        <v>6</v>
      </c>
      <c r="H142" s="2">
        <f t="shared" ref="H142:I142" si="35">SUMIF($G$29:$G$105,$G142,H$29:H$105)</f>
        <v>7914</v>
      </c>
      <c r="I142" s="2">
        <f t="shared" si="35"/>
        <v>6696364</v>
      </c>
      <c r="J142" s="9">
        <f t="shared" si="2"/>
        <v>0.11818353960447789</v>
      </c>
    </row>
    <row r="143" spans="1:10" x14ac:dyDescent="0.2">
      <c r="A143" s="7">
        <v>2564</v>
      </c>
      <c r="B143" s="2" t="s">
        <v>13</v>
      </c>
      <c r="C143" s="2" t="s">
        <v>18</v>
      </c>
      <c r="E143" s="2" t="s">
        <v>13</v>
      </c>
      <c r="G143" s="14">
        <v>7</v>
      </c>
      <c r="H143" s="2">
        <f t="shared" ref="H143:I143" si="36">SUMIF($G$29:$G$105,$G143,H$29:H$105)</f>
        <v>2375</v>
      </c>
      <c r="I143" s="2">
        <f t="shared" si="36"/>
        <v>3618144</v>
      </c>
      <c r="J143" s="9">
        <f t="shared" si="2"/>
        <v>6.5641389618544752E-2</v>
      </c>
    </row>
    <row r="144" spans="1:10" x14ac:dyDescent="0.2">
      <c r="A144" s="7">
        <v>2564</v>
      </c>
      <c r="B144" s="2" t="s">
        <v>13</v>
      </c>
      <c r="C144" s="2" t="s">
        <v>18</v>
      </c>
      <c r="E144" s="2" t="s">
        <v>13</v>
      </c>
      <c r="G144" s="14">
        <v>8</v>
      </c>
      <c r="H144" s="2">
        <f t="shared" ref="H144:I144" si="37">SUMIF($G$29:$G$105,$G144,H$29:H$105)</f>
        <v>802</v>
      </c>
      <c r="I144" s="2">
        <f t="shared" si="37"/>
        <v>3613357</v>
      </c>
      <c r="J144" s="9">
        <f t="shared" si="2"/>
        <v>2.2195426579770555E-2</v>
      </c>
    </row>
    <row r="145" spans="1:10" x14ac:dyDescent="0.2">
      <c r="A145" s="7">
        <v>2564</v>
      </c>
      <c r="B145" s="2" t="s">
        <v>13</v>
      </c>
      <c r="C145" s="2" t="s">
        <v>18</v>
      </c>
      <c r="E145" s="2" t="s">
        <v>13</v>
      </c>
      <c r="G145" s="14">
        <v>9</v>
      </c>
      <c r="H145" s="2">
        <f t="shared" ref="H145:I145" si="38">SUMIF($G$29:$G$105,$G145,H$29:H$105)</f>
        <v>7680</v>
      </c>
      <c r="I145" s="2">
        <f t="shared" si="38"/>
        <v>4677846</v>
      </c>
      <c r="J145" s="9">
        <f t="shared" si="2"/>
        <v>0.16417812813846372</v>
      </c>
    </row>
    <row r="146" spans="1:10" x14ac:dyDescent="0.2">
      <c r="A146" s="7">
        <v>2564</v>
      </c>
      <c r="B146" s="2" t="s">
        <v>13</v>
      </c>
      <c r="C146" s="2" t="s">
        <v>18</v>
      </c>
      <c r="E146" s="2" t="s">
        <v>13</v>
      </c>
      <c r="G146" s="14">
        <v>10</v>
      </c>
      <c r="H146" s="2">
        <f t="shared" ref="H146:I146" si="39">SUMIF($G$29:$G$105,$G146,H$29:H$105)</f>
        <v>1312</v>
      </c>
      <c r="I146" s="2">
        <f t="shared" si="39"/>
        <v>3055035</v>
      </c>
      <c r="J146" s="9">
        <f t="shared" si="2"/>
        <v>4.2945498169415411E-2</v>
      </c>
    </row>
    <row r="147" spans="1:10" x14ac:dyDescent="0.2">
      <c r="A147" s="7">
        <v>2564</v>
      </c>
      <c r="B147" s="2" t="s">
        <v>13</v>
      </c>
      <c r="C147" s="2" t="s">
        <v>18</v>
      </c>
      <c r="E147" s="2" t="s">
        <v>13</v>
      </c>
      <c r="G147" s="14">
        <v>11</v>
      </c>
      <c r="H147" s="2">
        <f t="shared" ref="H147:I147" si="40">SUMIF($G$29:$G$105,$G147,H$29:H$105)</f>
        <v>6507</v>
      </c>
      <c r="I147" s="2">
        <f t="shared" si="40"/>
        <v>3755662</v>
      </c>
      <c r="J147" s="9">
        <f t="shared" si="2"/>
        <v>0.17325840291272218</v>
      </c>
    </row>
    <row r="148" spans="1:10" x14ac:dyDescent="0.2">
      <c r="A148" s="10">
        <v>2564</v>
      </c>
      <c r="B148" s="11" t="s">
        <v>13</v>
      </c>
      <c r="C148" s="11" t="s">
        <v>18</v>
      </c>
      <c r="D148" s="11"/>
      <c r="E148" s="11" t="s">
        <v>13</v>
      </c>
      <c r="F148" s="11"/>
      <c r="G148" s="15">
        <v>12</v>
      </c>
      <c r="H148" s="11">
        <f t="shared" ref="H148:I148" si="41">SUMIF($G$29:$G$105,$G148,H$29:H$105)</f>
        <v>2103</v>
      </c>
      <c r="I148" s="11">
        <f t="shared" si="41"/>
        <v>3766935</v>
      </c>
      <c r="J148" s="12">
        <f t="shared" si="2"/>
        <v>5.5827881288102926E-2</v>
      </c>
    </row>
  </sheetData>
  <sheetProtection algorithmName="SHA-512" hashValue="mWA/EU4aTtP+DdJ0aJ9A7HFlH6iZufnNr0dHZoAPxLK1u5Tv0ROB/BZ0BRzk+juvc1Yt8JNhuKeqSll+g4NhPQ==" saltValue="ntL2UABoJXksJv2dwkRp/A==" spinCount="100000" sheet="1" objects="1" scenarios="1"/>
  <pageMargins left="0.7" right="0.7" top="0.75" bottom="0.75" header="0" footer="0"/>
  <pageSetup orientation="landscape"/>
  <ignoredErrors>
    <ignoredError sqref="H109:H111 I109:I11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2"/>
  <sheetViews>
    <sheetView workbookViewId="0">
      <pane ySplit="2" topLeftCell="A3" activePane="bottomLeft" state="frozen"/>
      <selection pane="bottomLeft" activeCell="A2" sqref="A2"/>
    </sheetView>
  </sheetViews>
  <sheetFormatPr defaultColWidth="14.42578125" defaultRowHeight="12.75" x14ac:dyDescent="0.2"/>
  <cols>
    <col min="1" max="1" width="10.5703125" style="2" customWidth="1"/>
    <col min="2" max="2" width="9.140625" style="2" customWidth="1"/>
    <col min="3" max="3" width="14.28515625" style="2" customWidth="1"/>
    <col min="4" max="4" width="21.42578125" style="2" customWidth="1"/>
    <col min="5" max="5" width="17" style="2" customWidth="1"/>
    <col min="6" max="6" width="11.5703125" style="2" customWidth="1"/>
    <col min="7" max="7" width="26.85546875" style="2" customWidth="1"/>
    <col min="8" max="8" width="23.5703125" style="2" customWidth="1"/>
    <col min="9" max="9" width="23.28515625" style="2" customWidth="1"/>
    <col min="10" max="26" width="8.7109375" style="2" customWidth="1"/>
    <col min="27" max="16384" width="14.42578125" style="2"/>
  </cols>
  <sheetData>
    <row r="1" spans="1:9" x14ac:dyDescent="0.2">
      <c r="A1" s="16" t="s">
        <v>0</v>
      </c>
    </row>
    <row r="2" spans="1:9" x14ac:dyDescent="0.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7</v>
      </c>
      <c r="G2" s="2" t="s">
        <v>105</v>
      </c>
      <c r="H2" s="2" t="s">
        <v>8</v>
      </c>
      <c r="I2" s="2" t="s">
        <v>9</v>
      </c>
    </row>
    <row r="3" spans="1:9" x14ac:dyDescent="0.2">
      <c r="A3" s="3">
        <v>2564</v>
      </c>
      <c r="B3" s="4" t="s">
        <v>13</v>
      </c>
      <c r="C3" s="4" t="s">
        <v>18</v>
      </c>
      <c r="D3" s="4" t="s">
        <v>12</v>
      </c>
      <c r="E3" s="4" t="s">
        <v>13</v>
      </c>
      <c r="F3" s="4"/>
      <c r="G3" s="4">
        <v>78742</v>
      </c>
      <c r="H3" s="4">
        <v>56949125</v>
      </c>
      <c r="I3" s="6">
        <f>G3*100/H3</f>
        <v>0.13826726925128349</v>
      </c>
    </row>
    <row r="4" spans="1:9" x14ac:dyDescent="0.2">
      <c r="A4" s="7">
        <v>2564</v>
      </c>
      <c r="B4" s="2" t="s">
        <v>10</v>
      </c>
      <c r="C4" s="2" t="s">
        <v>18</v>
      </c>
      <c r="D4" s="2" t="s">
        <v>12</v>
      </c>
      <c r="E4" s="2" t="s">
        <v>13</v>
      </c>
      <c r="G4" s="2">
        <v>71486</v>
      </c>
      <c r="H4" s="2">
        <v>27424149</v>
      </c>
      <c r="I4" s="9">
        <f t="shared" ref="I4:I42" si="0">G4*100/H4</f>
        <v>0.26066807032006717</v>
      </c>
    </row>
    <row r="5" spans="1:9" x14ac:dyDescent="0.2">
      <c r="A5" s="10">
        <v>2564</v>
      </c>
      <c r="B5" s="11" t="s">
        <v>17</v>
      </c>
      <c r="C5" s="11" t="s">
        <v>18</v>
      </c>
      <c r="D5" s="11" t="s">
        <v>12</v>
      </c>
      <c r="E5" s="11" t="s">
        <v>13</v>
      </c>
      <c r="F5" s="11"/>
      <c r="G5" s="11">
        <v>7256</v>
      </c>
      <c r="H5" s="11">
        <v>29524976</v>
      </c>
      <c r="I5" s="12">
        <f t="shared" si="0"/>
        <v>2.4575803211491179E-2</v>
      </c>
    </row>
    <row r="6" spans="1:9" x14ac:dyDescent="0.2">
      <c r="A6" s="3">
        <v>2564</v>
      </c>
      <c r="B6" s="4" t="s">
        <v>13</v>
      </c>
      <c r="C6" s="4" t="s">
        <v>11</v>
      </c>
      <c r="D6" s="4" t="s">
        <v>12</v>
      </c>
      <c r="E6" s="4" t="s">
        <v>13</v>
      </c>
      <c r="F6" s="4"/>
      <c r="G6" s="4">
        <v>24050</v>
      </c>
      <c r="H6" s="4">
        <v>9158747</v>
      </c>
      <c r="I6" s="6">
        <f t="shared" si="0"/>
        <v>0.26259050501122044</v>
      </c>
    </row>
    <row r="7" spans="1:9" x14ac:dyDescent="0.2">
      <c r="A7" s="7">
        <v>2564</v>
      </c>
      <c r="B7" s="2" t="s">
        <v>13</v>
      </c>
      <c r="C7" s="2" t="s">
        <v>14</v>
      </c>
      <c r="D7" s="2" t="s">
        <v>12</v>
      </c>
      <c r="E7" s="2" t="s">
        <v>13</v>
      </c>
      <c r="G7" s="2">
        <v>44567</v>
      </c>
      <c r="H7" s="2">
        <v>19305824</v>
      </c>
      <c r="I7" s="9">
        <f t="shared" si="0"/>
        <v>0.23084743754009152</v>
      </c>
    </row>
    <row r="8" spans="1:9" x14ac:dyDescent="0.2">
      <c r="A8" s="7">
        <v>2564</v>
      </c>
      <c r="B8" s="2" t="s">
        <v>13</v>
      </c>
      <c r="C8" s="2" t="s">
        <v>15</v>
      </c>
      <c r="D8" s="2" t="s">
        <v>12</v>
      </c>
      <c r="E8" s="2" t="s">
        <v>13</v>
      </c>
      <c r="G8" s="2">
        <v>7828</v>
      </c>
      <c r="H8" s="2">
        <v>15460890</v>
      </c>
      <c r="I8" s="9">
        <f t="shared" si="0"/>
        <v>5.0630979199774398E-2</v>
      </c>
    </row>
    <row r="9" spans="1:9" x14ac:dyDescent="0.2">
      <c r="A9" s="10">
        <v>2564</v>
      </c>
      <c r="B9" s="11" t="s">
        <v>13</v>
      </c>
      <c r="C9" s="11" t="s">
        <v>16</v>
      </c>
      <c r="D9" s="11" t="s">
        <v>12</v>
      </c>
      <c r="E9" s="11" t="s">
        <v>13</v>
      </c>
      <c r="F9" s="11"/>
      <c r="G9" s="11">
        <v>2297</v>
      </c>
      <c r="H9" s="11">
        <v>13023664</v>
      </c>
      <c r="I9" s="12">
        <f t="shared" si="0"/>
        <v>1.763712577351504E-2</v>
      </c>
    </row>
    <row r="10" spans="1:9" x14ac:dyDescent="0.2">
      <c r="A10" s="3">
        <v>2564</v>
      </c>
      <c r="B10" s="4" t="s">
        <v>13</v>
      </c>
      <c r="C10" s="4" t="s">
        <v>18</v>
      </c>
      <c r="D10" s="4" t="s">
        <v>19</v>
      </c>
      <c r="E10" s="4" t="s">
        <v>13</v>
      </c>
      <c r="F10" s="4"/>
      <c r="G10" s="4">
        <v>15234</v>
      </c>
      <c r="H10" s="4">
        <v>7657369</v>
      </c>
      <c r="I10" s="6">
        <f t="shared" si="0"/>
        <v>0.19894561696060356</v>
      </c>
    </row>
    <row r="11" spans="1:9" x14ac:dyDescent="0.2">
      <c r="A11" s="7">
        <v>2564</v>
      </c>
      <c r="B11" s="2" t="s">
        <v>13</v>
      </c>
      <c r="C11" s="2" t="s">
        <v>18</v>
      </c>
      <c r="D11" s="2" t="s">
        <v>21</v>
      </c>
      <c r="E11" s="2" t="s">
        <v>13</v>
      </c>
      <c r="G11" s="2">
        <v>32518</v>
      </c>
      <c r="H11" s="2">
        <v>17336478</v>
      </c>
      <c r="I11" s="9">
        <f t="shared" si="0"/>
        <v>0.18756981666056968</v>
      </c>
    </row>
    <row r="12" spans="1:9" x14ac:dyDescent="0.2">
      <c r="A12" s="7">
        <v>2564</v>
      </c>
      <c r="B12" s="2" t="s">
        <v>13</v>
      </c>
      <c r="C12" s="2" t="s">
        <v>18</v>
      </c>
      <c r="D12" s="2" t="s">
        <v>23</v>
      </c>
      <c r="E12" s="2" t="s">
        <v>13</v>
      </c>
      <c r="G12" s="2">
        <v>10211</v>
      </c>
      <c r="H12" s="2">
        <v>9468299</v>
      </c>
      <c r="I12" s="9">
        <f t="shared" si="0"/>
        <v>0.10784408054709721</v>
      </c>
    </row>
    <row r="13" spans="1:9" x14ac:dyDescent="0.2">
      <c r="A13" s="7">
        <v>2564</v>
      </c>
      <c r="B13" s="2" t="s">
        <v>13</v>
      </c>
      <c r="C13" s="2" t="s">
        <v>18</v>
      </c>
      <c r="D13" s="2" t="s">
        <v>24</v>
      </c>
      <c r="E13" s="2" t="s">
        <v>13</v>
      </c>
      <c r="G13" s="2">
        <v>12170</v>
      </c>
      <c r="H13" s="2">
        <v>14964382</v>
      </c>
      <c r="I13" s="9">
        <f t="shared" si="0"/>
        <v>8.132644568950459E-2</v>
      </c>
    </row>
    <row r="14" spans="1:9" x14ac:dyDescent="0.2">
      <c r="A14" s="10">
        <v>2564</v>
      </c>
      <c r="B14" s="11" t="s">
        <v>13</v>
      </c>
      <c r="C14" s="11" t="s">
        <v>18</v>
      </c>
      <c r="D14" s="11" t="s">
        <v>25</v>
      </c>
      <c r="E14" s="11" t="s">
        <v>13</v>
      </c>
      <c r="F14" s="11"/>
      <c r="G14" s="11">
        <v>8609</v>
      </c>
      <c r="H14" s="11">
        <v>7522596</v>
      </c>
      <c r="I14" s="12">
        <f t="shared" si="0"/>
        <v>0.11444187618210522</v>
      </c>
    </row>
    <row r="15" spans="1:9" x14ac:dyDescent="0.2">
      <c r="A15" s="3">
        <v>2564</v>
      </c>
      <c r="B15" s="4" t="s">
        <v>10</v>
      </c>
      <c r="C15" s="4" t="s">
        <v>18</v>
      </c>
      <c r="D15" s="4" t="s">
        <v>19</v>
      </c>
      <c r="E15" s="4" t="s">
        <v>13</v>
      </c>
      <c r="F15" s="4"/>
      <c r="G15" s="4">
        <v>11156</v>
      </c>
      <c r="H15" s="4">
        <v>3671605</v>
      </c>
      <c r="I15" s="6">
        <f t="shared" si="0"/>
        <v>0.30384532105169265</v>
      </c>
    </row>
    <row r="16" spans="1:9" x14ac:dyDescent="0.2">
      <c r="A16" s="7">
        <v>2564</v>
      </c>
      <c r="B16" s="2" t="s">
        <v>10</v>
      </c>
      <c r="C16" s="2" t="s">
        <v>18</v>
      </c>
      <c r="D16" s="2" t="s">
        <v>21</v>
      </c>
      <c r="E16" s="2" t="s">
        <v>13</v>
      </c>
      <c r="G16" s="2">
        <v>29479</v>
      </c>
      <c r="H16" s="2">
        <v>8391939</v>
      </c>
      <c r="I16" s="9">
        <f t="shared" si="0"/>
        <v>0.35127757720831859</v>
      </c>
    </row>
    <row r="17" spans="1:9" x14ac:dyDescent="0.2">
      <c r="A17" s="7">
        <v>2564</v>
      </c>
      <c r="B17" s="2" t="s">
        <v>10</v>
      </c>
      <c r="C17" s="2" t="s">
        <v>18</v>
      </c>
      <c r="D17" s="2" t="s">
        <v>23</v>
      </c>
      <c r="E17" s="2" t="s">
        <v>13</v>
      </c>
      <c r="G17" s="2">
        <v>10111</v>
      </c>
      <c r="H17" s="2">
        <v>4546249</v>
      </c>
      <c r="I17" s="9">
        <f t="shared" si="0"/>
        <v>0.22240312838122153</v>
      </c>
    </row>
    <row r="18" spans="1:9" x14ac:dyDescent="0.2">
      <c r="A18" s="7">
        <v>2564</v>
      </c>
      <c r="B18" s="2" t="s">
        <v>10</v>
      </c>
      <c r="C18" s="2" t="s">
        <v>18</v>
      </c>
      <c r="D18" s="2" t="s">
        <v>24</v>
      </c>
      <c r="E18" s="2" t="s">
        <v>13</v>
      </c>
      <c r="G18" s="2">
        <v>12170</v>
      </c>
      <c r="H18" s="2">
        <v>7157241</v>
      </c>
      <c r="I18" s="9">
        <f t="shared" si="0"/>
        <v>0.17003758850652087</v>
      </c>
    </row>
    <row r="19" spans="1:9" x14ac:dyDescent="0.2">
      <c r="A19" s="10">
        <v>2564</v>
      </c>
      <c r="B19" s="11" t="s">
        <v>10</v>
      </c>
      <c r="C19" s="11" t="s">
        <v>18</v>
      </c>
      <c r="D19" s="11" t="s">
        <v>25</v>
      </c>
      <c r="E19" s="11" t="s">
        <v>13</v>
      </c>
      <c r="F19" s="11"/>
      <c r="G19" s="11">
        <v>8570</v>
      </c>
      <c r="H19" s="11">
        <v>3657114</v>
      </c>
      <c r="I19" s="12">
        <f t="shared" si="0"/>
        <v>0.23433778657159718</v>
      </c>
    </row>
    <row r="20" spans="1:9" x14ac:dyDescent="0.2">
      <c r="A20" s="3">
        <v>2564</v>
      </c>
      <c r="B20" s="4" t="s">
        <v>17</v>
      </c>
      <c r="C20" s="4" t="s">
        <v>18</v>
      </c>
      <c r="D20" s="4" t="s">
        <v>19</v>
      </c>
      <c r="E20" s="4" t="s">
        <v>13</v>
      </c>
      <c r="F20" s="4"/>
      <c r="G20" s="4">
        <v>4078</v>
      </c>
      <c r="H20" s="4">
        <v>3985764</v>
      </c>
      <c r="I20" s="6">
        <f t="shared" si="0"/>
        <v>0.1023141360100598</v>
      </c>
    </row>
    <row r="21" spans="1:9" x14ac:dyDescent="0.2">
      <c r="A21" s="7">
        <v>2564</v>
      </c>
      <c r="B21" s="2" t="s">
        <v>17</v>
      </c>
      <c r="C21" s="2" t="s">
        <v>18</v>
      </c>
      <c r="D21" s="2" t="s">
        <v>21</v>
      </c>
      <c r="E21" s="2" t="s">
        <v>13</v>
      </c>
      <c r="G21" s="2">
        <v>3039</v>
      </c>
      <c r="H21" s="2">
        <v>8944539</v>
      </c>
      <c r="I21" s="9">
        <f t="shared" si="0"/>
        <v>3.3976038340265496E-2</v>
      </c>
    </row>
    <row r="22" spans="1:9" x14ac:dyDescent="0.2">
      <c r="A22" s="7">
        <v>2564</v>
      </c>
      <c r="B22" s="2" t="s">
        <v>17</v>
      </c>
      <c r="C22" s="2" t="s">
        <v>18</v>
      </c>
      <c r="D22" s="2" t="s">
        <v>23</v>
      </c>
      <c r="E22" s="2" t="s">
        <v>13</v>
      </c>
      <c r="G22" s="2">
        <v>100</v>
      </c>
      <c r="H22" s="2">
        <v>4922050</v>
      </c>
      <c r="I22" s="9">
        <f t="shared" si="0"/>
        <v>2.031673794455562E-3</v>
      </c>
    </row>
    <row r="23" spans="1:9" x14ac:dyDescent="0.2">
      <c r="A23" s="7">
        <v>2564</v>
      </c>
      <c r="B23" s="2" t="s">
        <v>17</v>
      </c>
      <c r="C23" s="2" t="s">
        <v>18</v>
      </c>
      <c r="D23" s="2" t="s">
        <v>24</v>
      </c>
      <c r="E23" s="2" t="s">
        <v>13</v>
      </c>
      <c r="G23" s="2">
        <v>0</v>
      </c>
      <c r="H23" s="2">
        <v>7807141</v>
      </c>
      <c r="I23" s="9">
        <f t="shared" si="0"/>
        <v>0</v>
      </c>
    </row>
    <row r="24" spans="1:9" x14ac:dyDescent="0.2">
      <c r="A24" s="10">
        <v>2564</v>
      </c>
      <c r="B24" s="11" t="s">
        <v>17</v>
      </c>
      <c r="C24" s="11" t="s">
        <v>18</v>
      </c>
      <c r="D24" s="11" t="s">
        <v>25</v>
      </c>
      <c r="E24" s="11" t="s">
        <v>13</v>
      </c>
      <c r="F24" s="11"/>
      <c r="G24" s="11">
        <v>39</v>
      </c>
      <c r="H24" s="11">
        <v>3865482</v>
      </c>
      <c r="I24" s="12">
        <f t="shared" si="0"/>
        <v>1.0089298048729758E-3</v>
      </c>
    </row>
    <row r="25" spans="1:9" x14ac:dyDescent="0.2">
      <c r="A25" s="3">
        <v>2564</v>
      </c>
      <c r="B25" s="4" t="s">
        <v>13</v>
      </c>
      <c r="C25" s="4" t="s">
        <v>18</v>
      </c>
      <c r="D25" s="4" t="s">
        <v>12</v>
      </c>
      <c r="E25" s="4" t="s">
        <v>20</v>
      </c>
      <c r="F25" s="4"/>
      <c r="G25" s="4">
        <v>45304</v>
      </c>
      <c r="H25" s="4">
        <v>25951807</v>
      </c>
      <c r="I25" s="6">
        <f t="shared" si="0"/>
        <v>0.17456973227336348</v>
      </c>
    </row>
    <row r="26" spans="1:9" x14ac:dyDescent="0.2">
      <c r="A26" s="7">
        <v>2564</v>
      </c>
      <c r="B26" s="2" t="s">
        <v>10</v>
      </c>
      <c r="C26" s="2" t="s">
        <v>18</v>
      </c>
      <c r="D26" s="2" t="s">
        <v>12</v>
      </c>
      <c r="E26" s="2" t="s">
        <v>20</v>
      </c>
      <c r="G26" s="2">
        <v>40310</v>
      </c>
      <c r="H26" s="2">
        <v>12377726</v>
      </c>
      <c r="I26" s="9">
        <f t="shared" si="0"/>
        <v>0.32566563519017955</v>
      </c>
    </row>
    <row r="27" spans="1:9" x14ac:dyDescent="0.2">
      <c r="A27" s="10">
        <v>2564</v>
      </c>
      <c r="B27" s="11" t="s">
        <v>17</v>
      </c>
      <c r="C27" s="11" t="s">
        <v>18</v>
      </c>
      <c r="D27" s="11" t="s">
        <v>12</v>
      </c>
      <c r="E27" s="11" t="s">
        <v>20</v>
      </c>
      <c r="F27" s="11"/>
      <c r="G27" s="11">
        <v>4994</v>
      </c>
      <c r="H27" s="11">
        <v>13574081</v>
      </c>
      <c r="I27" s="12">
        <f t="shared" si="0"/>
        <v>3.6790704284142696E-2</v>
      </c>
    </row>
    <row r="28" spans="1:9" x14ac:dyDescent="0.2">
      <c r="A28" s="3">
        <v>2564</v>
      </c>
      <c r="B28" s="4" t="s">
        <v>13</v>
      </c>
      <c r="C28" s="4" t="s">
        <v>18</v>
      </c>
      <c r="D28" s="4" t="s">
        <v>12</v>
      </c>
      <c r="E28" s="4" t="s">
        <v>22</v>
      </c>
      <c r="F28" s="4"/>
      <c r="G28" s="4">
        <v>33438</v>
      </c>
      <c r="H28" s="4">
        <v>30997317</v>
      </c>
      <c r="I28" s="6">
        <f t="shared" si="0"/>
        <v>0.10787385243697059</v>
      </c>
    </row>
    <row r="29" spans="1:9" x14ac:dyDescent="0.2">
      <c r="A29" s="7">
        <v>2564</v>
      </c>
      <c r="B29" s="2" t="s">
        <v>10</v>
      </c>
      <c r="C29" s="2" t="s">
        <v>18</v>
      </c>
      <c r="D29" s="2" t="s">
        <v>12</v>
      </c>
      <c r="E29" s="2" t="s">
        <v>22</v>
      </c>
      <c r="G29" s="2">
        <v>31176</v>
      </c>
      <c r="H29" s="2">
        <v>15046422</v>
      </c>
      <c r="I29" s="9">
        <f t="shared" si="0"/>
        <v>0.20719876127361042</v>
      </c>
    </row>
    <row r="30" spans="1:9" x14ac:dyDescent="0.2">
      <c r="A30" s="10">
        <v>2564</v>
      </c>
      <c r="B30" s="11" t="s">
        <v>17</v>
      </c>
      <c r="C30" s="11" t="s">
        <v>18</v>
      </c>
      <c r="D30" s="11" t="s">
        <v>12</v>
      </c>
      <c r="E30" s="11" t="s">
        <v>22</v>
      </c>
      <c r="F30" s="11"/>
      <c r="G30" s="11">
        <v>2262</v>
      </c>
      <c r="H30" s="11">
        <v>15950895</v>
      </c>
      <c r="I30" s="12">
        <f t="shared" si="0"/>
        <v>1.4181022444195137E-2</v>
      </c>
    </row>
    <row r="31" spans="1:9" x14ac:dyDescent="0.2">
      <c r="A31" s="3">
        <v>2564</v>
      </c>
      <c r="B31" s="4" t="s">
        <v>13</v>
      </c>
      <c r="C31" s="4" t="s">
        <v>18</v>
      </c>
      <c r="D31" s="4"/>
      <c r="E31" s="4" t="s">
        <v>13</v>
      </c>
      <c r="F31" s="17">
        <v>1</v>
      </c>
      <c r="G31" s="4">
        <v>5088</v>
      </c>
      <c r="H31" s="4">
        <v>4607656</v>
      </c>
      <c r="I31" s="6">
        <f t="shared" si="0"/>
        <v>0.11042491019294844</v>
      </c>
    </row>
    <row r="32" spans="1:9" x14ac:dyDescent="0.2">
      <c r="A32" s="7">
        <v>2564</v>
      </c>
      <c r="B32" s="2" t="s">
        <v>13</v>
      </c>
      <c r="C32" s="2" t="s">
        <v>18</v>
      </c>
      <c r="E32" s="2" t="s">
        <v>13</v>
      </c>
      <c r="F32" s="14">
        <v>2</v>
      </c>
      <c r="G32" s="2">
        <v>4180</v>
      </c>
      <c r="H32" s="2">
        <v>2738098</v>
      </c>
      <c r="I32" s="9">
        <f t="shared" si="0"/>
        <v>0.15266071557701733</v>
      </c>
    </row>
    <row r="33" spans="1:9" x14ac:dyDescent="0.2">
      <c r="A33" s="7">
        <v>2564</v>
      </c>
      <c r="B33" s="2" t="s">
        <v>13</v>
      </c>
      <c r="C33" s="2" t="s">
        <v>18</v>
      </c>
      <c r="E33" s="2" t="s">
        <v>13</v>
      </c>
      <c r="F33" s="14">
        <v>3</v>
      </c>
      <c r="G33" s="2">
        <v>1878</v>
      </c>
      <c r="H33" s="2">
        <v>2390883</v>
      </c>
      <c r="I33" s="9">
        <f t="shared" si="0"/>
        <v>7.8548385680102292E-2</v>
      </c>
    </row>
    <row r="34" spans="1:9" x14ac:dyDescent="0.2">
      <c r="A34" s="7">
        <v>2564</v>
      </c>
      <c r="B34" s="2" t="s">
        <v>13</v>
      </c>
      <c r="C34" s="2" t="s">
        <v>18</v>
      </c>
      <c r="E34" s="2" t="s">
        <v>13</v>
      </c>
      <c r="F34" s="14">
        <v>4</v>
      </c>
      <c r="G34" s="2">
        <v>13398</v>
      </c>
      <c r="H34" s="2">
        <v>5496279</v>
      </c>
      <c r="I34" s="9">
        <f t="shared" si="0"/>
        <v>0.24376491804728254</v>
      </c>
    </row>
    <row r="35" spans="1:9" x14ac:dyDescent="0.2">
      <c r="A35" s="7">
        <v>2564</v>
      </c>
      <c r="B35" s="2" t="s">
        <v>13</v>
      </c>
      <c r="C35" s="2" t="s">
        <v>18</v>
      </c>
      <c r="E35" s="2" t="s">
        <v>13</v>
      </c>
      <c r="F35" s="14">
        <v>5</v>
      </c>
      <c r="G35" s="2">
        <v>10272</v>
      </c>
      <c r="H35" s="2">
        <v>4875498</v>
      </c>
      <c r="I35" s="9">
        <f t="shared" si="0"/>
        <v>0.21068616990510508</v>
      </c>
    </row>
    <row r="36" spans="1:9" x14ac:dyDescent="0.2">
      <c r="A36" s="7">
        <v>2564</v>
      </c>
      <c r="B36" s="2" t="s">
        <v>13</v>
      </c>
      <c r="C36" s="2" t="s">
        <v>18</v>
      </c>
      <c r="E36" s="2" t="s">
        <v>13</v>
      </c>
      <c r="F36" s="14">
        <v>6</v>
      </c>
      <c r="G36" s="2">
        <v>7914</v>
      </c>
      <c r="H36" s="2">
        <v>6696364</v>
      </c>
      <c r="I36" s="9">
        <f t="shared" si="0"/>
        <v>0.11818353960447789</v>
      </c>
    </row>
    <row r="37" spans="1:9" x14ac:dyDescent="0.2">
      <c r="A37" s="7">
        <v>2564</v>
      </c>
      <c r="B37" s="2" t="s">
        <v>13</v>
      </c>
      <c r="C37" s="2" t="s">
        <v>18</v>
      </c>
      <c r="E37" s="2" t="s">
        <v>13</v>
      </c>
      <c r="F37" s="14">
        <v>7</v>
      </c>
      <c r="G37" s="2">
        <v>2375</v>
      </c>
      <c r="H37" s="2">
        <v>3618144</v>
      </c>
      <c r="I37" s="9">
        <f t="shared" si="0"/>
        <v>6.5641389618544752E-2</v>
      </c>
    </row>
    <row r="38" spans="1:9" x14ac:dyDescent="0.2">
      <c r="A38" s="7">
        <v>2564</v>
      </c>
      <c r="B38" s="2" t="s">
        <v>13</v>
      </c>
      <c r="C38" s="2" t="s">
        <v>18</v>
      </c>
      <c r="E38" s="2" t="s">
        <v>13</v>
      </c>
      <c r="F38" s="14">
        <v>8</v>
      </c>
      <c r="G38" s="2">
        <v>802</v>
      </c>
      <c r="H38" s="2">
        <v>3613357</v>
      </c>
      <c r="I38" s="9">
        <f t="shared" si="0"/>
        <v>2.2195426579770555E-2</v>
      </c>
    </row>
    <row r="39" spans="1:9" x14ac:dyDescent="0.2">
      <c r="A39" s="7">
        <v>2564</v>
      </c>
      <c r="B39" s="2" t="s">
        <v>13</v>
      </c>
      <c r="C39" s="2" t="s">
        <v>18</v>
      </c>
      <c r="E39" s="2" t="s">
        <v>13</v>
      </c>
      <c r="F39" s="14">
        <v>9</v>
      </c>
      <c r="G39" s="2">
        <v>7680</v>
      </c>
      <c r="H39" s="2">
        <v>4677846</v>
      </c>
      <c r="I39" s="9">
        <f t="shared" si="0"/>
        <v>0.16417812813846372</v>
      </c>
    </row>
    <row r="40" spans="1:9" x14ac:dyDescent="0.2">
      <c r="A40" s="7">
        <v>2564</v>
      </c>
      <c r="B40" s="2" t="s">
        <v>13</v>
      </c>
      <c r="C40" s="2" t="s">
        <v>18</v>
      </c>
      <c r="E40" s="2" t="s">
        <v>13</v>
      </c>
      <c r="F40" s="14">
        <v>10</v>
      </c>
      <c r="G40" s="2">
        <v>1312</v>
      </c>
      <c r="H40" s="2">
        <v>3055035</v>
      </c>
      <c r="I40" s="9">
        <f t="shared" si="0"/>
        <v>4.2945498169415411E-2</v>
      </c>
    </row>
    <row r="41" spans="1:9" x14ac:dyDescent="0.2">
      <c r="A41" s="7">
        <v>2564</v>
      </c>
      <c r="B41" s="2" t="s">
        <v>13</v>
      </c>
      <c r="C41" s="2" t="s">
        <v>18</v>
      </c>
      <c r="E41" s="2" t="s">
        <v>13</v>
      </c>
      <c r="F41" s="14">
        <v>11</v>
      </c>
      <c r="G41" s="2">
        <v>6507</v>
      </c>
      <c r="H41" s="2">
        <v>3755662</v>
      </c>
      <c r="I41" s="9">
        <f t="shared" si="0"/>
        <v>0.17325840291272218</v>
      </c>
    </row>
    <row r="42" spans="1:9" x14ac:dyDescent="0.2">
      <c r="A42" s="10">
        <v>2564</v>
      </c>
      <c r="B42" s="11" t="s">
        <v>13</v>
      </c>
      <c r="C42" s="11" t="s">
        <v>18</v>
      </c>
      <c r="D42" s="11"/>
      <c r="E42" s="11" t="s">
        <v>13</v>
      </c>
      <c r="F42" s="15">
        <v>12</v>
      </c>
      <c r="G42" s="11">
        <v>2103</v>
      </c>
      <c r="H42" s="11">
        <v>3766935</v>
      </c>
      <c r="I42" s="12">
        <f t="shared" si="0"/>
        <v>5.5827881288102926E-2</v>
      </c>
    </row>
  </sheetData>
  <sheetProtection algorithmName="SHA-512" hashValue="RtmCLTb76vS6Sm7KlPlfWPTY6E6qC0VVPY9e1FkmSUljKIXtYLO0aiPwyO3HsMlSHhUbrRqZJf1jwU8uN3iX7w==" saltValue="pXTQ7aptOVCFJXN1rKevbA==" spinCount="100000" sheet="1" objects="1" scenarios="1"/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/>
  </sheetViews>
  <sheetFormatPr defaultColWidth="14.42578125" defaultRowHeight="15" customHeight="1" x14ac:dyDescent="0.25"/>
  <cols>
    <col min="1" max="1" width="27.42578125" customWidth="1"/>
    <col min="2" max="6" width="9.140625" customWidth="1"/>
    <col min="7" max="26" width="8.7109375" customWidth="1"/>
  </cols>
  <sheetData>
    <row r="1" spans="1:26" ht="12.75" customHeight="1" x14ac:dyDescent="0.25">
      <c r="A1" s="18" t="s">
        <v>102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5">
      <c r="A2" s="1" t="s">
        <v>103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18" t="s">
        <v>104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1" t="s">
        <v>106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sheetProtection algorithmName="SHA-512" hashValue="jZkEeMgcDuaB1O/AFPHHh11eu0WyaYm3Yehjggd8OrD8b6lAvGbL9OeXOjY8tqlmJ3FQfti6KpekosM2u38/4Q==" saltValue="NQXutSqrFfJIIvBfZzsgCw==" spinCount="100000" sheet="1" objects="1" scenarios="1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สูบบุหรี่ไฟฟ้า</vt:lpstr>
      <vt:lpstr>สูบบุหรี่ไฟฟ้า(ภาพรวม)</vt:lpstr>
      <vt:lpstr>ที่มาของข้อมูล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pinij faramnuay</dc:creator>
  <cp:lastModifiedBy>pinij faramnuay</cp:lastModifiedBy>
  <dcterms:created xsi:type="dcterms:W3CDTF">2024-03-16T13:04:45Z</dcterms:created>
  <dcterms:modified xsi:type="dcterms:W3CDTF">2024-04-14T09:26:24Z</dcterms:modified>
</cp:coreProperties>
</file>